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0009391f3bf0221/4 Wheel Parts/HR/"/>
    </mc:Choice>
  </mc:AlternateContent>
  <xr:revisionPtr revIDLastSave="18" documentId="8_{7359D6D5-B105-4433-B029-4E1D120EECAE}" xr6:coauthVersionLast="34" xr6:coauthVersionMax="34" xr10:uidLastSave="{D7C86F4D-AE60-48E1-8B92-57FB447A4C62}"/>
  <bookViews>
    <workbookView xWindow="0" yWindow="0" windowWidth="20490" windowHeight="6945" tabRatio="762" xr2:uid="{00000000-000D-0000-FFFF-FFFF00000000}"/>
  </bookViews>
  <sheets>
    <sheet name="Region OT Budget" sheetId="11" r:id="rId1"/>
    <sheet name="#1 OT BDG" sheetId="1" r:id="rId2"/>
    <sheet name="#2 OT BDG" sheetId="10" r:id="rId3"/>
    <sheet name="#3 OT BDG" sheetId="9" r:id="rId4"/>
    <sheet name="#4 OT BDG" sheetId="8" r:id="rId5"/>
    <sheet name="#5 OT BDG" sheetId="7" r:id="rId6"/>
    <sheet name="#6 OT BDG" sheetId="6" r:id="rId7"/>
    <sheet name="#7 OT BDG" sheetId="5" r:id="rId8"/>
    <sheet name="#8 OT BDG" sheetId="12" r:id="rId9"/>
    <sheet name="#9 OT BDG" sheetId="13" r:id="rId10"/>
    <sheet name="#10 OT BDG" sheetId="14" r:id="rId11"/>
    <sheet name="Roster" sheetId="4" r:id="rId12"/>
  </sheets>
  <calcPr calcId="179021"/>
</workbook>
</file>

<file path=xl/calcChain.xml><?xml version="1.0" encoding="utf-8"?>
<calcChain xmlns="http://schemas.openxmlformats.org/spreadsheetml/2006/main">
  <c r="B6" i="11" l="1"/>
  <c r="B7" i="11"/>
  <c r="B8" i="11"/>
  <c r="B11" i="11"/>
  <c r="B12" i="11"/>
  <c r="D106" i="4"/>
  <c r="D105" i="4"/>
  <c r="D104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C12" i="11" l="1"/>
  <c r="C11" i="11"/>
  <c r="B9" i="11"/>
  <c r="C9" i="11" s="1"/>
  <c r="C8" i="11"/>
  <c r="C7" i="11"/>
  <c r="B14" i="14"/>
  <c r="C12" i="14"/>
  <c r="C11" i="14"/>
  <c r="C9" i="14"/>
  <c r="C8" i="14"/>
  <c r="C7" i="14"/>
  <c r="C6" i="14"/>
  <c r="A1" i="14"/>
  <c r="B14" i="13"/>
  <c r="C12" i="13"/>
  <c r="C11" i="13"/>
  <c r="C9" i="13"/>
  <c r="C8" i="13"/>
  <c r="C7" i="13"/>
  <c r="C6" i="13"/>
  <c r="A1" i="13"/>
  <c r="A1" i="11"/>
  <c r="D102" i="4"/>
  <c r="D101" i="4"/>
  <c r="D100" i="4"/>
  <c r="D99" i="4"/>
  <c r="D98" i="4"/>
  <c r="D97" i="4"/>
  <c r="D96" i="4"/>
  <c r="D95" i="4"/>
  <c r="D94" i="4"/>
  <c r="B14" i="12"/>
  <c r="C12" i="12"/>
  <c r="C11" i="12"/>
  <c r="C9" i="12"/>
  <c r="C8" i="12"/>
  <c r="C7" i="12"/>
  <c r="C6" i="12"/>
  <c r="A1" i="12"/>
  <c r="B14" i="5"/>
  <c r="C12" i="5"/>
  <c r="C11" i="5"/>
  <c r="C9" i="5"/>
  <c r="C8" i="5"/>
  <c r="C7" i="5"/>
  <c r="C6" i="5"/>
  <c r="A1" i="5"/>
  <c r="B14" i="6"/>
  <c r="C12" i="6"/>
  <c r="C11" i="6"/>
  <c r="C9" i="6"/>
  <c r="C8" i="6"/>
  <c r="C7" i="6"/>
  <c r="C6" i="6"/>
  <c r="A1" i="6"/>
  <c r="B14" i="7"/>
  <c r="C12" i="7"/>
  <c r="C11" i="7"/>
  <c r="C9" i="7"/>
  <c r="C8" i="7"/>
  <c r="C7" i="7"/>
  <c r="C6" i="7"/>
  <c r="A1" i="7"/>
  <c r="B14" i="8"/>
  <c r="C12" i="8"/>
  <c r="C11" i="8"/>
  <c r="C9" i="8"/>
  <c r="C8" i="8"/>
  <c r="C7" i="8"/>
  <c r="C6" i="8"/>
  <c r="A1" i="8"/>
  <c r="B14" i="9"/>
  <c r="C12" i="9"/>
  <c r="C11" i="9"/>
  <c r="C9" i="9"/>
  <c r="C8" i="9"/>
  <c r="C7" i="9"/>
  <c r="C6" i="9"/>
  <c r="A1" i="9"/>
  <c r="B14" i="10"/>
  <c r="C12" i="10"/>
  <c r="C11" i="10"/>
  <c r="C9" i="10"/>
  <c r="C8" i="10"/>
  <c r="C7" i="10"/>
  <c r="C6" i="10"/>
  <c r="A1" i="10"/>
  <c r="C14" i="12" l="1"/>
  <c r="C14" i="8"/>
  <c r="C14" i="5"/>
  <c r="C14" i="10"/>
  <c r="C14" i="13"/>
  <c r="C14" i="14"/>
  <c r="C14" i="6"/>
  <c r="C14" i="7"/>
  <c r="C14" i="9"/>
  <c r="B14" i="11"/>
  <c r="C6" i="11"/>
  <c r="C14" i="11" s="1"/>
  <c r="D103" i="4"/>
  <c r="D93" i="4"/>
  <c r="D65" i="4" l="1"/>
  <c r="D66" i="4"/>
  <c r="D61" i="4"/>
  <c r="D62" i="4"/>
  <c r="D63" i="4"/>
  <c r="D64" i="4"/>
  <c r="D59" i="4"/>
  <c r="G3" i="4" l="1"/>
  <c r="G4" i="4" s="1"/>
  <c r="G5" i="4" s="1"/>
  <c r="G6" i="4" s="1"/>
  <c r="G7" i="4" s="1"/>
  <c r="G8" i="4" s="1"/>
  <c r="G9" i="4" s="1"/>
  <c r="G10" i="4" s="1"/>
  <c r="G11" i="4" s="1"/>
  <c r="G12" i="4" s="1"/>
  <c r="G13" i="4" s="1"/>
  <c r="G14" i="4" s="1"/>
  <c r="G15" i="4" s="1"/>
  <c r="G16" i="4" s="1"/>
  <c r="G17" i="4" s="1"/>
  <c r="G18" i="4" s="1"/>
  <c r="G19" i="4" s="1"/>
  <c r="G20" i="4" s="1"/>
  <c r="G21" i="4" s="1"/>
  <c r="G22" i="4" s="1"/>
  <c r="G23" i="4" s="1"/>
  <c r="G24" i="4" s="1"/>
  <c r="G25" i="4" s="1"/>
  <c r="G26" i="4" s="1"/>
  <c r="G27" i="4" s="1"/>
  <c r="G28" i="4" s="1"/>
  <c r="G29" i="4" s="1"/>
  <c r="G30" i="4" s="1"/>
  <c r="G31" i="4" s="1"/>
  <c r="G32" i="4" s="1"/>
  <c r="G33" i="4" s="1"/>
  <c r="G34" i="4" s="1"/>
  <c r="G35" i="4" s="1"/>
  <c r="G36" i="4" s="1"/>
  <c r="G37" i="4" s="1"/>
  <c r="G38" i="4" s="1"/>
  <c r="G39" i="4" s="1"/>
  <c r="G40" i="4" s="1"/>
  <c r="G41" i="4" s="1"/>
  <c r="G42" i="4" s="1"/>
  <c r="G43" i="4" s="1"/>
  <c r="G44" i="4" s="1"/>
  <c r="G45" i="4" s="1"/>
  <c r="G46" i="4" s="1"/>
  <c r="G47" i="4" s="1"/>
  <c r="G48" i="4" s="1"/>
  <c r="G49" i="4" s="1"/>
  <c r="F3" i="4"/>
  <c r="F4" i="4" l="1"/>
  <c r="A1" i="1"/>
  <c r="D92" i="4"/>
  <c r="D91" i="4"/>
  <c r="D90" i="4"/>
  <c r="D89" i="4"/>
  <c r="D88" i="4"/>
  <c r="D60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D2" i="4"/>
  <c r="F5" i="4" l="1"/>
  <c r="F6" i="4" s="1"/>
  <c r="F7" i="4" s="1"/>
  <c r="F8" i="4" s="1"/>
  <c r="F9" i="4" s="1"/>
  <c r="F10" i="4" s="1"/>
  <c r="F11" i="4" s="1"/>
  <c r="F12" i="4" s="1"/>
  <c r="F13" i="4" s="1"/>
  <c r="F14" i="4" s="1"/>
  <c r="F15" i="4" s="1"/>
  <c r="F16" i="4" s="1"/>
  <c r="F17" i="4" s="1"/>
  <c r="F18" i="4" s="1"/>
  <c r="F19" i="4" s="1"/>
  <c r="F20" i="4" s="1"/>
  <c r="F21" i="4" s="1"/>
  <c r="F22" i="4" s="1"/>
  <c r="F23" i="4" s="1"/>
  <c r="F24" i="4" s="1"/>
  <c r="F25" i="4" s="1"/>
  <c r="F26" i="4" s="1"/>
  <c r="F27" i="4" s="1"/>
  <c r="F28" i="4" s="1"/>
  <c r="F29" i="4" s="1"/>
  <c r="F30" i="4" s="1"/>
  <c r="F31" i="4" s="1"/>
  <c r="F32" i="4" s="1"/>
  <c r="F33" i="4" s="1"/>
  <c r="F34" i="4" s="1"/>
  <c r="F35" i="4" s="1"/>
  <c r="F36" i="4" s="1"/>
  <c r="F37" i="4" s="1"/>
  <c r="F38" i="4" s="1"/>
  <c r="F39" i="4" s="1"/>
  <c r="F40" i="4" s="1"/>
  <c r="F41" i="4" s="1"/>
  <c r="F42" i="4" s="1"/>
  <c r="F43" i="4" s="1"/>
  <c r="F44" i="4" s="1"/>
  <c r="F45" i="4" s="1"/>
  <c r="F46" i="4" s="1"/>
  <c r="F47" i="4" s="1"/>
  <c r="F48" i="4" s="1"/>
  <c r="F49" i="4" s="1"/>
  <c r="C9" i="1"/>
  <c r="C7" i="1" l="1"/>
  <c r="C8" i="1"/>
  <c r="C11" i="1"/>
  <c r="C12" i="1"/>
  <c r="C6" i="1"/>
  <c r="B14" i="1"/>
  <c r="C14" i="1" l="1"/>
</calcChain>
</file>

<file path=xl/sharedStrings.xml><?xml version="1.0" encoding="utf-8"?>
<sst xmlns="http://schemas.openxmlformats.org/spreadsheetml/2006/main" count="385" uniqueCount="175">
  <si>
    <t>Store Manager</t>
  </si>
  <si>
    <t>Ass. Manager</t>
  </si>
  <si>
    <t>Salesperson</t>
  </si>
  <si>
    <t>Service Manager</t>
  </si>
  <si>
    <t>Technician</t>
  </si>
  <si>
    <t>Current Staff</t>
  </si>
  <si>
    <t>Total</t>
  </si>
  <si>
    <t>Allow Budget (hours)</t>
  </si>
  <si>
    <t xml:space="preserve">Warehouse </t>
  </si>
  <si>
    <t>Retail Store Overtime Budget</t>
  </si>
  <si>
    <t>Store #</t>
  </si>
  <si>
    <t>Location</t>
  </si>
  <si>
    <t>-</t>
  </si>
  <si>
    <t xml:space="preserve">Compton </t>
  </si>
  <si>
    <t>CA</t>
  </si>
  <si>
    <t xml:space="preserve">Oakland </t>
  </si>
  <si>
    <t xml:space="preserve">Oklahoma City </t>
  </si>
  <si>
    <t>OK</t>
  </si>
  <si>
    <t xml:space="preserve">Van Nuys </t>
  </si>
  <si>
    <t xml:space="preserve">Waipahu </t>
  </si>
  <si>
    <t>HI</t>
  </si>
  <si>
    <t xml:space="preserve">Chula Vista </t>
  </si>
  <si>
    <t xml:space="preserve">Houston 1 </t>
  </si>
  <si>
    <t>TX</t>
  </si>
  <si>
    <t xml:space="preserve">San Jose </t>
  </si>
  <si>
    <t xml:space="preserve">Santa Ana </t>
  </si>
  <si>
    <t xml:space="preserve">Denver </t>
  </si>
  <si>
    <t>CO</t>
  </si>
  <si>
    <t xml:space="preserve">El Cajon </t>
  </si>
  <si>
    <t>Coppell</t>
  </si>
  <si>
    <t xml:space="preserve">Fresno </t>
  </si>
  <si>
    <t xml:space="preserve">Houston 2 </t>
  </si>
  <si>
    <t xml:space="preserve">Austin </t>
  </si>
  <si>
    <t xml:space="preserve">Sacramento </t>
  </si>
  <si>
    <t xml:space="preserve">San Marcos </t>
  </si>
  <si>
    <t xml:space="preserve">San Antonio </t>
  </si>
  <si>
    <t xml:space="preserve">Portland </t>
  </si>
  <si>
    <t>OR</t>
  </si>
  <si>
    <t xml:space="preserve">Westminster </t>
  </si>
  <si>
    <t xml:space="preserve">Tacoma </t>
  </si>
  <si>
    <t>WA</t>
  </si>
  <si>
    <t xml:space="preserve">Orlando </t>
  </si>
  <si>
    <t>FL</t>
  </si>
  <si>
    <t xml:space="preserve">Fort Worth </t>
  </si>
  <si>
    <t xml:space="preserve">Redondo Beach </t>
  </si>
  <si>
    <t xml:space="preserve">Atlanta </t>
  </si>
  <si>
    <t>GA</t>
  </si>
  <si>
    <t xml:space="preserve">Las Vegas </t>
  </si>
  <si>
    <t>NV</t>
  </si>
  <si>
    <t xml:space="preserve">Salt Lake City </t>
  </si>
  <si>
    <t>UT</t>
  </si>
  <si>
    <t xml:space="preserve">Plano </t>
  </si>
  <si>
    <t xml:space="preserve">Memphis </t>
  </si>
  <si>
    <t>TN</t>
  </si>
  <si>
    <t xml:space="preserve">Colorado Springs </t>
  </si>
  <si>
    <t xml:space="preserve">Marietta </t>
  </si>
  <si>
    <t xml:space="preserve">Cleveland </t>
  </si>
  <si>
    <t>OH</t>
  </si>
  <si>
    <t xml:space="preserve">Seattle </t>
  </si>
  <si>
    <t>Houston 3</t>
  </si>
  <si>
    <t xml:space="preserve">Charlotte </t>
  </si>
  <si>
    <t>NC</t>
  </si>
  <si>
    <t xml:space="preserve">Riverside </t>
  </si>
  <si>
    <t xml:space="preserve">Indianapolis </t>
  </si>
  <si>
    <t>IN</t>
  </si>
  <si>
    <t xml:space="preserve">Mesa </t>
  </si>
  <si>
    <t>AZ</t>
  </si>
  <si>
    <t>West Covina</t>
  </si>
  <si>
    <t xml:space="preserve">Phoenix </t>
  </si>
  <si>
    <t xml:space="preserve">Jacksonville 2  </t>
  </si>
  <si>
    <t xml:space="preserve">Albuquerque  </t>
  </si>
  <si>
    <t>NM</t>
  </si>
  <si>
    <t xml:space="preserve">Bakersfield  </t>
  </si>
  <si>
    <t xml:space="preserve">Thousand Oaks </t>
  </si>
  <si>
    <t xml:space="preserve">El Paso  </t>
  </si>
  <si>
    <t xml:space="preserve">Tampa </t>
  </si>
  <si>
    <t xml:space="preserve">Dallas </t>
  </si>
  <si>
    <t>Nashville</t>
  </si>
  <si>
    <t xml:space="preserve">Temecula </t>
  </si>
  <si>
    <t>Tucson</t>
  </si>
  <si>
    <t xml:space="preserve">Raleigh </t>
  </si>
  <si>
    <t>Stockton</t>
  </si>
  <si>
    <t xml:space="preserve">West Palm Beach </t>
  </si>
  <si>
    <t xml:space="preserve">Miami Gardens </t>
  </si>
  <si>
    <t xml:space="preserve">Santa Rosa </t>
  </si>
  <si>
    <t>McAllen</t>
  </si>
  <si>
    <t>Tulsa</t>
  </si>
  <si>
    <t>Reno</t>
  </si>
  <si>
    <t>Columbiana</t>
  </si>
  <si>
    <t>C21</t>
  </si>
  <si>
    <t>Burlington</t>
  </si>
  <si>
    <t>ON</t>
  </si>
  <si>
    <t>C22</t>
  </si>
  <si>
    <t>Fredericton</t>
  </si>
  <si>
    <t>NB</t>
  </si>
  <si>
    <t>C23</t>
  </si>
  <si>
    <t>Montreal</t>
  </si>
  <si>
    <t>QC</t>
  </si>
  <si>
    <t>C24</t>
  </si>
  <si>
    <t>Calgary</t>
  </si>
  <si>
    <t>AB</t>
  </si>
  <si>
    <t>Current Pay Period</t>
  </si>
  <si>
    <t>pay period</t>
  </si>
  <si>
    <t>Bosier</t>
  </si>
  <si>
    <t>LA</t>
  </si>
  <si>
    <t>Little Rock</t>
  </si>
  <si>
    <t>Baton Rouge</t>
  </si>
  <si>
    <t>AK</t>
  </si>
  <si>
    <t>Post Falls</t>
  </si>
  <si>
    <t>ID</t>
  </si>
  <si>
    <t>Birmingham</t>
  </si>
  <si>
    <t>AL</t>
  </si>
  <si>
    <t>C25</t>
  </si>
  <si>
    <t>C26</t>
  </si>
  <si>
    <t>C27</t>
  </si>
  <si>
    <t>Red Deer</t>
  </si>
  <si>
    <t>Edmonton</t>
  </si>
  <si>
    <t>Langley</t>
  </si>
  <si>
    <t>BC</t>
  </si>
  <si>
    <t>CE</t>
  </si>
  <si>
    <t>Calrlos Estrada</t>
  </si>
  <si>
    <t>MRA2</t>
  </si>
  <si>
    <t>Mike Allen Jr.</t>
  </si>
  <si>
    <t>MBA</t>
  </si>
  <si>
    <t>Mike Abiatti</t>
  </si>
  <si>
    <t>PNW</t>
  </si>
  <si>
    <t>JK</t>
  </si>
  <si>
    <t>Jeremy Komorn</t>
  </si>
  <si>
    <t>DLM</t>
  </si>
  <si>
    <t>Dustin Murphy</t>
  </si>
  <si>
    <t>EC</t>
  </si>
  <si>
    <t>Region Store Overtime Budget</t>
  </si>
  <si>
    <t>Virginia Beach</t>
  </si>
  <si>
    <t>VA</t>
  </si>
  <si>
    <t>Kansas City</t>
  </si>
  <si>
    <t>KS</t>
  </si>
  <si>
    <t>Richmond</t>
  </si>
  <si>
    <t>Loveland</t>
  </si>
  <si>
    <t xml:space="preserve">Jacksonville 3 </t>
  </si>
  <si>
    <t>Charleston</t>
  </si>
  <si>
    <t>SC</t>
  </si>
  <si>
    <t>Sherridan</t>
  </si>
  <si>
    <t>Boise</t>
  </si>
  <si>
    <t>Brooklyn Park</t>
  </si>
  <si>
    <t>MN</t>
  </si>
  <si>
    <t>Glendale</t>
  </si>
  <si>
    <t>Columbus</t>
  </si>
  <si>
    <t>Cincinnati</t>
  </si>
  <si>
    <t>Ogden</t>
  </si>
  <si>
    <t>Carlisle</t>
  </si>
  <si>
    <t>PA</t>
  </si>
  <si>
    <t>South Elgin</t>
  </si>
  <si>
    <t>IL</t>
  </si>
  <si>
    <t>Naperville</t>
  </si>
  <si>
    <t>Beaumont</t>
  </si>
  <si>
    <t>Glen Burnie</t>
  </si>
  <si>
    <t>Louisville</t>
  </si>
  <si>
    <t>KY</t>
  </si>
  <si>
    <t>Tigard</t>
  </si>
  <si>
    <t>Pittsburgh</t>
  </si>
  <si>
    <t>Odessa</t>
  </si>
  <si>
    <t>GWH</t>
  </si>
  <si>
    <t>Garrett Higginson</t>
  </si>
  <si>
    <t>DT</t>
  </si>
  <si>
    <t>Daniel Townsend</t>
  </si>
  <si>
    <t>RA</t>
  </si>
  <si>
    <t>Ryan Adams</t>
  </si>
  <si>
    <t>BS</t>
  </si>
  <si>
    <t>Blaine Shipman</t>
  </si>
  <si>
    <t>PG</t>
  </si>
  <si>
    <t>Peter Gutierrez</t>
  </si>
  <si>
    <t>FA</t>
  </si>
  <si>
    <t>Frank Ameszcua</t>
  </si>
  <si>
    <t>Start Date</t>
  </si>
  <si>
    <t>End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</si>
</sst>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\-yy;@"/>
    <numFmt numFmtId="165" formatCode="mm/dd/yy;@"/>
  </numFmts>
  <fonts count="1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Tahoma"/>
      <family val="2"/>
    </font>
    <font>
      <sz val="10"/>
      <name val="Arial"/>
      <family val="2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8" fillId="0" borderId="0"/>
    <xf numFmtId="0" fontId="9" fillId="0" borderId="0"/>
    <xf numFmtId="0" fontId="3" fillId="0" borderId="0"/>
    <xf numFmtId="9" fontId="9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6" fillId="0" borderId="0" xfId="1" applyFont="1"/>
    <xf numFmtId="0" fontId="4" fillId="0" borderId="0" xfId="1"/>
    <xf numFmtId="0" fontId="7" fillId="0" borderId="1" xfId="1" applyFont="1" applyBorder="1" applyAlignment="1">
      <alignment horizontal="center"/>
    </xf>
    <xf numFmtId="0" fontId="7" fillId="0" borderId="1" xfId="1" applyFont="1" applyBorder="1"/>
    <xf numFmtId="17" fontId="7" fillId="0" borderId="1" xfId="1" applyNumberFormat="1" applyFont="1" applyBorder="1" applyAlignment="1">
      <alignment horizontal="center"/>
    </xf>
    <xf numFmtId="164" fontId="7" fillId="0" borderId="1" xfId="1" applyNumberFormat="1" applyFont="1" applyBorder="1" applyAlignment="1">
      <alignment horizontal="center"/>
    </xf>
    <xf numFmtId="0" fontId="6" fillId="0" borderId="1" xfId="1" applyFont="1" applyBorder="1"/>
    <xf numFmtId="0" fontId="6" fillId="0" borderId="1" xfId="1" applyFont="1" applyBorder="1" applyAlignment="1">
      <alignment horizontal="center"/>
    </xf>
    <xf numFmtId="16" fontId="7" fillId="0" borderId="1" xfId="1" applyNumberFormat="1" applyFont="1" applyBorder="1"/>
    <xf numFmtId="0" fontId="10" fillId="0" borderId="1" xfId="0" applyFont="1" applyBorder="1" applyAlignment="1" applyProtection="1">
      <alignment horizontal="center"/>
      <protection locked="0"/>
    </xf>
    <xf numFmtId="0" fontId="10" fillId="3" borderId="1" xfId="0" applyFont="1" applyFill="1" applyBorder="1" applyAlignment="1" applyProtection="1">
      <alignment horizontal="center"/>
      <protection locked="0"/>
    </xf>
    <xf numFmtId="0" fontId="10" fillId="3" borderId="0" xfId="0" applyFont="1" applyFill="1" applyBorder="1" applyAlignment="1">
      <alignment horizontal="center"/>
    </xf>
    <xf numFmtId="14" fontId="11" fillId="0" borderId="0" xfId="0" applyNumberFormat="1" applyFont="1" applyAlignment="1">
      <alignment horizontal="left"/>
    </xf>
    <xf numFmtId="14" fontId="4" fillId="0" borderId="0" xfId="1" applyNumberFormat="1"/>
    <xf numFmtId="0" fontId="1" fillId="5" borderId="0" xfId="0" applyFont="1" applyFill="1" applyAlignment="1">
      <alignment horizontal="right"/>
    </xf>
    <xf numFmtId="0" fontId="10" fillId="0" borderId="3" xfId="0" applyFont="1" applyBorder="1"/>
    <xf numFmtId="0" fontId="10" fillId="4" borderId="4" xfId="0" applyFont="1" applyFill="1" applyBorder="1" applyAlignment="1">
      <alignment horizontal="center"/>
    </xf>
    <xf numFmtId="0" fontId="10" fillId="3" borderId="3" xfId="0" applyFont="1" applyFill="1" applyBorder="1"/>
    <xf numFmtId="0" fontId="10" fillId="3" borderId="4" xfId="0" applyFont="1" applyFill="1" applyBorder="1" applyAlignment="1">
      <alignment horizontal="center"/>
    </xf>
    <xf numFmtId="0" fontId="10" fillId="3" borderId="5" xfId="0" applyFont="1" applyFill="1" applyBorder="1"/>
    <xf numFmtId="0" fontId="10" fillId="3" borderId="6" xfId="0" applyFont="1" applyFill="1" applyBorder="1" applyAlignment="1">
      <alignment horizontal="center"/>
    </xf>
    <xf numFmtId="0" fontId="10" fillId="0" borderId="7" xfId="0" applyFont="1" applyFill="1" applyBorder="1"/>
    <xf numFmtId="0" fontId="10" fillId="0" borderId="8" xfId="0" applyFont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165" fontId="1" fillId="5" borderId="1" xfId="0" applyNumberFormat="1" applyFont="1" applyFill="1" applyBorder="1" applyAlignment="1" applyProtection="1">
      <alignment horizontal="center"/>
      <protection locked="0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14" fontId="11" fillId="0" borderId="0" xfId="0" applyNumberFormat="1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2" fillId="5" borderId="1" xfId="0" applyFont="1" applyFill="1" applyBorder="1" applyAlignment="1" applyProtection="1">
      <alignment horizontal="center" vertical="center"/>
      <protection locked="0"/>
    </xf>
    <xf numFmtId="0" fontId="1" fillId="5" borderId="0" xfId="0" applyFont="1" applyFill="1" applyAlignment="1" applyProtection="1">
      <alignment horizontal="right"/>
      <protection locked="0"/>
    </xf>
    <xf numFmtId="0" fontId="10" fillId="2" borderId="10" xfId="0" applyFont="1" applyFill="1" applyBorder="1" applyAlignment="1" applyProtection="1">
      <alignment horizontal="center" vertical="center" wrapText="1"/>
      <protection locked="0"/>
    </xf>
    <xf numFmtId="0" fontId="10" fillId="2" borderId="11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Border="1" applyProtection="1">
      <protection locked="0"/>
    </xf>
    <xf numFmtId="0" fontId="10" fillId="4" borderId="4" xfId="0" applyFont="1" applyFill="1" applyBorder="1" applyAlignment="1" applyProtection="1">
      <alignment horizontal="center"/>
      <protection locked="0"/>
    </xf>
    <xf numFmtId="0" fontId="10" fillId="3" borderId="3" xfId="0" applyFont="1" applyFill="1" applyBorder="1" applyProtection="1">
      <protection locked="0"/>
    </xf>
    <xf numFmtId="0" fontId="10" fillId="3" borderId="4" xfId="0" applyFont="1" applyFill="1" applyBorder="1" applyAlignment="1" applyProtection="1">
      <alignment horizontal="center"/>
      <protection locked="0"/>
    </xf>
    <xf numFmtId="0" fontId="10" fillId="3" borderId="5" xfId="0" applyFont="1" applyFill="1" applyBorder="1" applyProtection="1">
      <protection locked="0"/>
    </xf>
    <xf numFmtId="0" fontId="10" fillId="3" borderId="0" xfId="0" applyFont="1" applyFill="1" applyBorder="1" applyAlignment="1" applyProtection="1">
      <alignment horizontal="center"/>
      <protection locked="0"/>
    </xf>
    <xf numFmtId="0" fontId="10" fillId="3" borderId="6" xfId="0" applyFont="1" applyFill="1" applyBorder="1" applyAlignment="1" applyProtection="1">
      <alignment horizontal="center"/>
      <protection locked="0"/>
    </xf>
    <xf numFmtId="0" fontId="10" fillId="0" borderId="7" xfId="0" applyFont="1" applyFill="1" applyBorder="1" applyProtection="1">
      <protection locked="0"/>
    </xf>
    <xf numFmtId="0" fontId="10" fillId="0" borderId="8" xfId="0" applyFont="1" applyBorder="1" applyAlignment="1" applyProtection="1">
      <alignment horizontal="center"/>
      <protection locked="0"/>
    </xf>
    <xf numFmtId="0" fontId="10" fillId="4" borderId="9" xfId="0" applyFont="1" applyFill="1" applyBorder="1" applyAlignment="1" applyProtection="1">
      <alignment horizontal="center"/>
      <protection locked="0"/>
    </xf>
  </cellXfs>
  <cellStyles count="6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4" xfId="4" xr:uid="{00000000-0005-0000-0000-000004000000}"/>
    <cellStyle name="Percent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"/>
  <sheetViews>
    <sheetView tabSelected="1" workbookViewId="0">
      <selection activeCell="K7" sqref="K7"/>
    </sheetView>
  </sheetViews>
  <sheetFormatPr defaultRowHeight="15" x14ac:dyDescent="0.25"/>
  <cols>
    <col min="1" max="1" width="37.85546875" style="34" customWidth="1"/>
    <col min="2" max="2" width="17.7109375" style="34" customWidth="1"/>
    <col min="3" max="3" width="18.28515625" style="34" customWidth="1"/>
    <col min="4" max="4" width="3.5703125" style="34" hidden="1" customWidth="1"/>
    <col min="5" max="16384" width="9.140625" style="34"/>
  </cols>
  <sheetData>
    <row r="1" spans="1:4" ht="15.75" x14ac:dyDescent="0.25">
      <c r="A1" s="33">
        <f ca="1">TODAY()</f>
        <v>43528</v>
      </c>
    </row>
    <row r="2" spans="1:4" ht="28.5" x14ac:dyDescent="0.45">
      <c r="A2" s="35" t="s">
        <v>131</v>
      </c>
      <c r="B2" s="35"/>
      <c r="C2" s="35"/>
    </row>
    <row r="3" spans="1:4" ht="15" customHeight="1" x14ac:dyDescent="0.45">
      <c r="A3" s="36"/>
      <c r="B3" s="37" t="s">
        <v>173</v>
      </c>
      <c r="C3" s="37" t="s">
        <v>174</v>
      </c>
    </row>
    <row r="4" spans="1:4" ht="21.75" thickBot="1" x14ac:dyDescent="0.4">
      <c r="A4" s="38" t="s">
        <v>101</v>
      </c>
      <c r="B4" s="30"/>
      <c r="C4" s="30"/>
    </row>
    <row r="5" spans="1:4" ht="94.5" x14ac:dyDescent="0.25">
      <c r="A5" s="31" t="s">
        <v>10</v>
      </c>
      <c r="B5" s="39" t="s">
        <v>5</v>
      </c>
      <c r="C5" s="40" t="s">
        <v>7</v>
      </c>
    </row>
    <row r="6" spans="1:4" ht="31.5" x14ac:dyDescent="0.5">
      <c r="A6" s="41" t="s">
        <v>0</v>
      </c>
      <c r="B6" s="13">
        <f>'#1 OT BDG'!B6+'#2 OT BDG'!B6+'#3 OT BDG'!B6+'#4 OT BDG'!B6+'#5 OT BDG'!B6+'#6 OT BDG'!B6+'#7 OT BDG'!B6+'#8 OT BDG'!B6+'#9 OT BDG'!B6+'#10 OT BDG'!B6</f>
        <v>6</v>
      </c>
      <c r="C6" s="42">
        <f>B6*D6</f>
        <v>0</v>
      </c>
      <c r="D6" s="34">
        <v>0</v>
      </c>
    </row>
    <row r="7" spans="1:4" ht="31.5" x14ac:dyDescent="0.5">
      <c r="A7" s="41" t="s">
        <v>1</v>
      </c>
      <c r="B7" s="13">
        <f>'#1 OT BDG'!B7+'#2 OT BDG'!B7+'#3 OT BDG'!B7+'#4 OT BDG'!B7+'#5 OT BDG'!B7+'#6 OT BDG'!B7+'#7 OT BDG'!B7+'#8 OT BDG'!B7+'#9 OT BDG'!B7+'#10 OT BDG'!B7</f>
        <v>6</v>
      </c>
      <c r="C7" s="42">
        <f t="shared" ref="C7:C12" si="0">B7*D7</f>
        <v>66</v>
      </c>
      <c r="D7" s="34">
        <v>11</v>
      </c>
    </row>
    <row r="8" spans="1:4" ht="31.5" x14ac:dyDescent="0.5">
      <c r="A8" s="41" t="s">
        <v>2</v>
      </c>
      <c r="B8" s="13">
        <f>'#1 OT BDG'!B8+'#2 OT BDG'!B8+'#3 OT BDG'!B8+'#4 OT BDG'!B8+'#5 OT BDG'!B8+'#6 OT BDG'!B8+'#7 OT BDG'!B8+'#8 OT BDG'!B8+'#9 OT BDG'!B8+'#10 OT BDG'!B8</f>
        <v>17</v>
      </c>
      <c r="C8" s="42">
        <f t="shared" si="0"/>
        <v>51</v>
      </c>
      <c r="D8" s="34">
        <v>3</v>
      </c>
    </row>
    <row r="9" spans="1:4" ht="31.5" x14ac:dyDescent="0.5">
      <c r="A9" s="41" t="s">
        <v>8</v>
      </c>
      <c r="B9" s="13">
        <f>'#1 OT BDG'!B9+'#2 OT BDG'!B9+'#3 OT BDG'!B9+'#4 OT BDG'!B9+'#5 OT BDG'!B9+'#6 OT BDG'!B9+'#7 OT BDG'!B9+'#8 OT BDG'!B9+'#9 OT BDG'!B9+'#10 OT BDG'!B9</f>
        <v>0</v>
      </c>
      <c r="C9" s="42">
        <f t="shared" si="0"/>
        <v>0</v>
      </c>
      <c r="D9" s="34">
        <v>3</v>
      </c>
    </row>
    <row r="10" spans="1:4" ht="14.25" customHeight="1" x14ac:dyDescent="0.5">
      <c r="A10" s="43"/>
      <c r="B10" s="14"/>
      <c r="C10" s="44"/>
    </row>
    <row r="11" spans="1:4" ht="31.5" x14ac:dyDescent="0.5">
      <c r="A11" s="41" t="s">
        <v>3</v>
      </c>
      <c r="B11" s="13">
        <f>'#1 OT BDG'!B11+'#2 OT BDG'!B11+'#3 OT BDG'!B11+'#4 OT BDG'!B11+'#5 OT BDG'!B11+'#6 OT BDG'!B11+'#7 OT BDG'!B11+'#8 OT BDG'!B11+'#9 OT BDG'!B11+'#10 OT BDG'!B11</f>
        <v>6</v>
      </c>
      <c r="C11" s="42">
        <f t="shared" si="0"/>
        <v>66</v>
      </c>
      <c r="D11" s="34">
        <v>11</v>
      </c>
    </row>
    <row r="12" spans="1:4" ht="31.5" x14ac:dyDescent="0.5">
      <c r="A12" s="41" t="s">
        <v>4</v>
      </c>
      <c r="B12" s="13">
        <f>'#1 OT BDG'!B12+'#2 OT BDG'!B12+'#3 OT BDG'!B12+'#4 OT BDG'!B12+'#5 OT BDG'!B12+'#6 OT BDG'!B12+'#7 OT BDG'!B12+'#8 OT BDG'!B12+'#9 OT BDG'!B12+'#10 OT BDG'!B12</f>
        <v>22</v>
      </c>
      <c r="C12" s="42">
        <f t="shared" si="0"/>
        <v>110</v>
      </c>
      <c r="D12" s="34">
        <v>5</v>
      </c>
    </row>
    <row r="13" spans="1:4" ht="9" customHeight="1" x14ac:dyDescent="0.5">
      <c r="A13" s="45"/>
      <c r="B13" s="46"/>
      <c r="C13" s="47"/>
    </row>
    <row r="14" spans="1:4" ht="32.25" thickBot="1" x14ac:dyDescent="0.55000000000000004">
      <c r="A14" s="48" t="s">
        <v>6</v>
      </c>
      <c r="B14" s="49">
        <f>SUM(B6:B12)</f>
        <v>57</v>
      </c>
      <c r="C14" s="50">
        <f>SUM(C6:C12)</f>
        <v>293</v>
      </c>
    </row>
  </sheetData>
  <mergeCells count="1">
    <mergeCell ref="A2:C2"/>
  </mergeCells>
  <dataValidations count="1">
    <dataValidation type="whole" allowBlank="1" showInputMessage="1" showErrorMessage="1" sqref="B6:B12" xr:uid="{00000000-0002-0000-0000-000000000000}">
      <formula1>0</formula1>
      <formula2>20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Roster!$F$2:$F$49</xm:f>
          </x14:formula1>
          <xm:sqref>B4</xm:sqref>
        </x14:dataValidation>
        <x14:dataValidation type="list" allowBlank="1" showInputMessage="1" showErrorMessage="1" xr:uid="{00000000-0002-0000-0000-000002000000}">
          <x14:formula1>
            <xm:f>Roster!$D$1:$D$108</xm:f>
          </x14:formula1>
          <xm:sqref>A5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14"/>
  <sheetViews>
    <sheetView workbookViewId="0">
      <selection activeCell="B3" sqref="B3:C4"/>
    </sheetView>
  </sheetViews>
  <sheetFormatPr defaultRowHeight="15" x14ac:dyDescent="0.25"/>
  <cols>
    <col min="1" max="1" width="37.85546875" customWidth="1"/>
    <col min="2" max="2" width="17.7109375" customWidth="1"/>
    <col min="3" max="3" width="18.28515625" customWidth="1"/>
    <col min="4" max="4" width="3.5703125" hidden="1" customWidth="1"/>
  </cols>
  <sheetData>
    <row r="1" spans="1:4" ht="15.75" x14ac:dyDescent="0.25">
      <c r="A1" s="16">
        <f ca="1">TODAY()</f>
        <v>43528</v>
      </c>
    </row>
    <row r="2" spans="1:4" ht="28.5" x14ac:dyDescent="0.45">
      <c r="A2" s="32" t="s">
        <v>9</v>
      </c>
      <c r="B2" s="32"/>
      <c r="C2" s="32"/>
    </row>
    <row r="3" spans="1:4" ht="15" customHeight="1" x14ac:dyDescent="0.45">
      <c r="A3" s="1"/>
      <c r="B3" s="37" t="s">
        <v>173</v>
      </c>
      <c r="C3" s="37" t="s">
        <v>174</v>
      </c>
    </row>
    <row r="4" spans="1:4" ht="21.75" thickBot="1" x14ac:dyDescent="0.4">
      <c r="A4" s="18" t="s">
        <v>101</v>
      </c>
      <c r="B4" s="30"/>
      <c r="C4" s="30"/>
    </row>
    <row r="5" spans="1:4" ht="94.5" x14ac:dyDescent="0.25">
      <c r="A5" s="31" t="s">
        <v>10</v>
      </c>
      <c r="B5" s="28" t="s">
        <v>5</v>
      </c>
      <c r="C5" s="29" t="s">
        <v>7</v>
      </c>
    </row>
    <row r="6" spans="1:4" ht="31.5" x14ac:dyDescent="0.5">
      <c r="A6" s="19" t="s">
        <v>0</v>
      </c>
      <c r="B6" s="13">
        <v>0</v>
      </c>
      <c r="C6" s="20">
        <f>B6*D6</f>
        <v>0</v>
      </c>
      <c r="D6">
        <v>0</v>
      </c>
    </row>
    <row r="7" spans="1:4" ht="31.5" x14ac:dyDescent="0.5">
      <c r="A7" s="19" t="s">
        <v>1</v>
      </c>
      <c r="B7" s="13">
        <v>0</v>
      </c>
      <c r="C7" s="20">
        <f t="shared" ref="C7:C12" si="0">B7*D7</f>
        <v>0</v>
      </c>
      <c r="D7">
        <v>11</v>
      </c>
    </row>
    <row r="8" spans="1:4" ht="31.5" x14ac:dyDescent="0.5">
      <c r="A8" s="19" t="s">
        <v>2</v>
      </c>
      <c r="B8" s="13">
        <v>0</v>
      </c>
      <c r="C8" s="20">
        <f t="shared" si="0"/>
        <v>0</v>
      </c>
      <c r="D8">
        <v>3</v>
      </c>
    </row>
    <row r="9" spans="1:4" ht="31.5" x14ac:dyDescent="0.5">
      <c r="A9" s="19" t="s">
        <v>8</v>
      </c>
      <c r="B9" s="13">
        <v>0</v>
      </c>
      <c r="C9" s="20">
        <f t="shared" si="0"/>
        <v>0</v>
      </c>
      <c r="D9">
        <v>3</v>
      </c>
    </row>
    <row r="10" spans="1:4" ht="14.25" customHeight="1" x14ac:dyDescent="0.5">
      <c r="A10" s="21"/>
      <c r="B10" s="14"/>
      <c r="C10" s="22"/>
    </row>
    <row r="11" spans="1:4" ht="31.5" x14ac:dyDescent="0.5">
      <c r="A11" s="19" t="s">
        <v>3</v>
      </c>
      <c r="B11" s="13">
        <v>0</v>
      </c>
      <c r="C11" s="20">
        <f t="shared" si="0"/>
        <v>0</v>
      </c>
      <c r="D11">
        <v>11</v>
      </c>
    </row>
    <row r="12" spans="1:4" ht="31.5" x14ac:dyDescent="0.5">
      <c r="A12" s="19" t="s">
        <v>4</v>
      </c>
      <c r="B12" s="13">
        <v>0</v>
      </c>
      <c r="C12" s="20">
        <f t="shared" si="0"/>
        <v>0</v>
      </c>
      <c r="D12">
        <v>5</v>
      </c>
    </row>
    <row r="13" spans="1:4" ht="9" customHeight="1" x14ac:dyDescent="0.5">
      <c r="A13" s="23"/>
      <c r="B13" s="15"/>
      <c r="C13" s="24"/>
    </row>
    <row r="14" spans="1:4" ht="32.25" thickBot="1" x14ac:dyDescent="0.55000000000000004">
      <c r="A14" s="25" t="s">
        <v>6</v>
      </c>
      <c r="B14" s="26">
        <f>SUM(B6:B12)</f>
        <v>0</v>
      </c>
      <c r="C14" s="27">
        <f>SUM(C6:C12)</f>
        <v>0</v>
      </c>
    </row>
  </sheetData>
  <mergeCells count="1">
    <mergeCell ref="A2:C2"/>
  </mergeCells>
  <dataValidations count="1">
    <dataValidation type="whole" allowBlank="1" showInputMessage="1" showErrorMessage="1" sqref="B6:B12" xr:uid="{00000000-0002-0000-0900-000000000000}">
      <formula1>0</formula1>
      <formula2>20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E6A20E2-8848-4DED-9592-869878DD989C}">
          <x14:formula1>
            <xm:f>Roster!$F$2:$F$49</xm:f>
          </x14:formula1>
          <xm:sqref>B4</xm:sqref>
        </x14:dataValidation>
        <x14:dataValidation type="list" allowBlank="1" showInputMessage="1" showErrorMessage="1" xr:uid="{00000000-0002-0000-0900-000001000000}">
          <x14:formula1>
            <xm:f>Roster!$D$1:$D$108</xm:f>
          </x14:formula1>
          <xm:sqref>A5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14"/>
  <sheetViews>
    <sheetView workbookViewId="0">
      <selection activeCell="B3" sqref="B3:C4"/>
    </sheetView>
  </sheetViews>
  <sheetFormatPr defaultRowHeight="15" x14ac:dyDescent="0.25"/>
  <cols>
    <col min="1" max="1" width="37.85546875" customWidth="1"/>
    <col min="2" max="2" width="17.7109375" customWidth="1"/>
    <col min="3" max="3" width="18.28515625" customWidth="1"/>
    <col min="4" max="4" width="3.5703125" hidden="1" customWidth="1"/>
  </cols>
  <sheetData>
    <row r="1" spans="1:4" ht="15.75" x14ac:dyDescent="0.25">
      <c r="A1" s="16">
        <f ca="1">TODAY()</f>
        <v>43528</v>
      </c>
    </row>
    <row r="2" spans="1:4" ht="28.5" x14ac:dyDescent="0.45">
      <c r="A2" s="32" t="s">
        <v>9</v>
      </c>
      <c r="B2" s="32"/>
      <c r="C2" s="32"/>
    </row>
    <row r="3" spans="1:4" ht="15" customHeight="1" x14ac:dyDescent="0.45">
      <c r="A3" s="1"/>
      <c r="B3" s="37" t="s">
        <v>173</v>
      </c>
      <c r="C3" s="37" t="s">
        <v>174</v>
      </c>
    </row>
    <row r="4" spans="1:4" ht="21.75" thickBot="1" x14ac:dyDescent="0.4">
      <c r="A4" s="18" t="s">
        <v>101</v>
      </c>
      <c r="B4" s="30"/>
      <c r="C4" s="30"/>
    </row>
    <row r="5" spans="1:4" ht="94.5" x14ac:dyDescent="0.25">
      <c r="A5" s="31" t="s">
        <v>10</v>
      </c>
      <c r="B5" s="28" t="s">
        <v>5</v>
      </c>
      <c r="C5" s="29" t="s">
        <v>7</v>
      </c>
    </row>
    <row r="6" spans="1:4" ht="31.5" x14ac:dyDescent="0.5">
      <c r="A6" s="19" t="s">
        <v>0</v>
      </c>
      <c r="B6" s="13">
        <v>0</v>
      </c>
      <c r="C6" s="20">
        <f>B6*D6</f>
        <v>0</v>
      </c>
      <c r="D6">
        <v>0</v>
      </c>
    </row>
    <row r="7" spans="1:4" ht="31.5" x14ac:dyDescent="0.5">
      <c r="A7" s="19" t="s">
        <v>1</v>
      </c>
      <c r="B7" s="13">
        <v>0</v>
      </c>
      <c r="C7" s="20">
        <f t="shared" ref="C7:C12" si="0">B7*D7</f>
        <v>0</v>
      </c>
      <c r="D7">
        <v>11</v>
      </c>
    </row>
    <row r="8" spans="1:4" ht="31.5" x14ac:dyDescent="0.5">
      <c r="A8" s="19" t="s">
        <v>2</v>
      </c>
      <c r="B8" s="13">
        <v>0</v>
      </c>
      <c r="C8" s="20">
        <f t="shared" si="0"/>
        <v>0</v>
      </c>
      <c r="D8">
        <v>3</v>
      </c>
    </row>
    <row r="9" spans="1:4" ht="31.5" x14ac:dyDescent="0.5">
      <c r="A9" s="19" t="s">
        <v>8</v>
      </c>
      <c r="B9" s="13">
        <v>0</v>
      </c>
      <c r="C9" s="20">
        <f t="shared" si="0"/>
        <v>0</v>
      </c>
      <c r="D9">
        <v>3</v>
      </c>
    </row>
    <row r="10" spans="1:4" ht="14.25" customHeight="1" x14ac:dyDescent="0.5">
      <c r="A10" s="21"/>
      <c r="B10" s="14"/>
      <c r="C10" s="22"/>
    </row>
    <row r="11" spans="1:4" ht="31.5" x14ac:dyDescent="0.5">
      <c r="A11" s="19" t="s">
        <v>3</v>
      </c>
      <c r="B11" s="13">
        <v>0</v>
      </c>
      <c r="C11" s="20">
        <f t="shared" si="0"/>
        <v>0</v>
      </c>
      <c r="D11">
        <v>11</v>
      </c>
    </row>
    <row r="12" spans="1:4" ht="31.5" x14ac:dyDescent="0.5">
      <c r="A12" s="19" t="s">
        <v>4</v>
      </c>
      <c r="B12" s="13">
        <v>0</v>
      </c>
      <c r="C12" s="20">
        <f t="shared" si="0"/>
        <v>0</v>
      </c>
      <c r="D12">
        <v>5</v>
      </c>
    </row>
    <row r="13" spans="1:4" ht="9" customHeight="1" x14ac:dyDescent="0.5">
      <c r="A13" s="23"/>
      <c r="B13" s="15"/>
      <c r="C13" s="24"/>
    </row>
    <row r="14" spans="1:4" ht="32.25" thickBot="1" x14ac:dyDescent="0.55000000000000004">
      <c r="A14" s="25" t="s">
        <v>6</v>
      </c>
      <c r="B14" s="26">
        <f>SUM(B6:B12)</f>
        <v>0</v>
      </c>
      <c r="C14" s="27">
        <f>SUM(C6:C12)</f>
        <v>0</v>
      </c>
    </row>
  </sheetData>
  <mergeCells count="1">
    <mergeCell ref="A2:C2"/>
  </mergeCells>
  <dataValidations count="1">
    <dataValidation type="whole" allowBlank="1" showInputMessage="1" showErrorMessage="1" sqref="B6:B12" xr:uid="{00000000-0002-0000-0A00-000000000000}">
      <formula1>0</formula1>
      <formula2>20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9301ACA-52B4-4627-AB82-96CDD0B28497}">
          <x14:formula1>
            <xm:f>Roster!$F$2:$F$49</xm:f>
          </x14:formula1>
          <xm:sqref>B4</xm:sqref>
        </x14:dataValidation>
        <x14:dataValidation type="list" allowBlank="1" showInputMessage="1" showErrorMessage="1" xr:uid="{00000000-0002-0000-0A00-000001000000}">
          <x14:formula1>
            <xm:f>Roster!$D$1:$D$108</xm:f>
          </x14:formula1>
          <xm:sqref>A5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08"/>
  <sheetViews>
    <sheetView workbookViewId="0">
      <selection activeCell="D15" sqref="D15"/>
    </sheetView>
  </sheetViews>
  <sheetFormatPr defaultRowHeight="12.75" x14ac:dyDescent="0.2"/>
  <cols>
    <col min="1" max="1" width="6.5703125" style="5" bestFit="1" customWidth="1"/>
    <col min="2" max="2" width="17" style="5" bestFit="1" customWidth="1"/>
    <col min="3" max="3" width="9.140625" style="5"/>
    <col min="4" max="4" width="26.85546875" style="5" bestFit="1" customWidth="1"/>
    <col min="5" max="16384" width="9.140625" style="5"/>
  </cols>
  <sheetData>
    <row r="1" spans="1:7" x14ac:dyDescent="0.2">
      <c r="A1" s="2" t="s">
        <v>10</v>
      </c>
      <c r="B1" s="3" t="s">
        <v>11</v>
      </c>
      <c r="C1" s="4" t="s">
        <v>12</v>
      </c>
      <c r="D1" s="5" t="s">
        <v>10</v>
      </c>
      <c r="F1" s="5" t="s">
        <v>102</v>
      </c>
    </row>
    <row r="2" spans="1:7" x14ac:dyDescent="0.2">
      <c r="A2" s="6">
        <v>3</v>
      </c>
      <c r="B2" s="7" t="s">
        <v>13</v>
      </c>
      <c r="C2" s="6" t="s">
        <v>14</v>
      </c>
      <c r="D2" s="5" t="str">
        <f>$A$1&amp;A2&amp;$C$1&amp;B2</f>
        <v xml:space="preserve">Store #3-Compton </v>
      </c>
      <c r="F2" s="17">
        <v>41701</v>
      </c>
      <c r="G2" s="17">
        <v>41714</v>
      </c>
    </row>
    <row r="3" spans="1:7" x14ac:dyDescent="0.2">
      <c r="A3" s="6">
        <v>12</v>
      </c>
      <c r="B3" s="7" t="s">
        <v>15</v>
      </c>
      <c r="C3" s="8" t="s">
        <v>14</v>
      </c>
      <c r="D3" s="5" t="str">
        <f t="shared" ref="D3:D92" si="0">$A$1&amp;A3&amp;$C$1&amp;B3</f>
        <v xml:space="preserve">Store #12-Oakland </v>
      </c>
      <c r="F3" s="17">
        <f>F2+14</f>
        <v>41715</v>
      </c>
      <c r="G3" s="17">
        <f>G2+14</f>
        <v>41728</v>
      </c>
    </row>
    <row r="4" spans="1:7" x14ac:dyDescent="0.2">
      <c r="A4" s="6">
        <v>13</v>
      </c>
      <c r="B4" s="7" t="s">
        <v>16</v>
      </c>
      <c r="C4" s="8" t="s">
        <v>17</v>
      </c>
      <c r="D4" s="5" t="str">
        <f t="shared" si="0"/>
        <v xml:space="preserve">Store #13-Oklahoma City </v>
      </c>
      <c r="F4" s="17">
        <f t="shared" ref="F4:F49" si="1">F3+14</f>
        <v>41729</v>
      </c>
      <c r="G4" s="17">
        <f t="shared" ref="G4:G49" si="2">G3+14</f>
        <v>41742</v>
      </c>
    </row>
    <row r="5" spans="1:7" x14ac:dyDescent="0.2">
      <c r="A5" s="6">
        <v>15</v>
      </c>
      <c r="B5" s="7" t="s">
        <v>18</v>
      </c>
      <c r="C5" s="8" t="s">
        <v>14</v>
      </c>
      <c r="D5" s="5" t="str">
        <f t="shared" si="0"/>
        <v xml:space="preserve">Store #15-Van Nuys </v>
      </c>
      <c r="F5" s="17">
        <f t="shared" si="1"/>
        <v>41743</v>
      </c>
      <c r="G5" s="17">
        <f t="shared" si="2"/>
        <v>41756</v>
      </c>
    </row>
    <row r="6" spans="1:7" x14ac:dyDescent="0.2">
      <c r="A6" s="6">
        <v>16</v>
      </c>
      <c r="B6" s="7" t="s">
        <v>19</v>
      </c>
      <c r="C6" s="8" t="s">
        <v>20</v>
      </c>
      <c r="D6" s="5" t="str">
        <f t="shared" si="0"/>
        <v xml:space="preserve">Store #16-Waipahu </v>
      </c>
      <c r="F6" s="17">
        <f t="shared" si="1"/>
        <v>41757</v>
      </c>
      <c r="G6" s="17">
        <f t="shared" si="2"/>
        <v>41770</v>
      </c>
    </row>
    <row r="7" spans="1:7" x14ac:dyDescent="0.2">
      <c r="A7" s="6">
        <v>17</v>
      </c>
      <c r="B7" s="7" t="s">
        <v>21</v>
      </c>
      <c r="C7" s="8" t="s">
        <v>14</v>
      </c>
      <c r="D7" s="5" t="str">
        <f t="shared" si="0"/>
        <v xml:space="preserve">Store #17-Chula Vista </v>
      </c>
      <c r="F7" s="17">
        <f t="shared" si="1"/>
        <v>41771</v>
      </c>
      <c r="G7" s="17">
        <f t="shared" si="2"/>
        <v>41784</v>
      </c>
    </row>
    <row r="8" spans="1:7" x14ac:dyDescent="0.2">
      <c r="A8" s="6">
        <v>18</v>
      </c>
      <c r="B8" s="7" t="s">
        <v>22</v>
      </c>
      <c r="C8" s="8" t="s">
        <v>23</v>
      </c>
      <c r="D8" s="5" t="str">
        <f t="shared" si="0"/>
        <v xml:space="preserve">Store #18-Houston 1 </v>
      </c>
      <c r="F8" s="17">
        <f t="shared" si="1"/>
        <v>41785</v>
      </c>
      <c r="G8" s="17">
        <f t="shared" si="2"/>
        <v>41798</v>
      </c>
    </row>
    <row r="9" spans="1:7" x14ac:dyDescent="0.2">
      <c r="A9" s="6">
        <v>19</v>
      </c>
      <c r="B9" s="7" t="s">
        <v>24</v>
      </c>
      <c r="C9" s="8" t="s">
        <v>14</v>
      </c>
      <c r="D9" s="5" t="str">
        <f t="shared" si="0"/>
        <v xml:space="preserve">Store #19-San Jose </v>
      </c>
      <c r="F9" s="17">
        <f t="shared" si="1"/>
        <v>41799</v>
      </c>
      <c r="G9" s="17">
        <f t="shared" si="2"/>
        <v>41812</v>
      </c>
    </row>
    <row r="10" spans="1:7" x14ac:dyDescent="0.2">
      <c r="A10" s="6">
        <v>20</v>
      </c>
      <c r="B10" s="7" t="s">
        <v>25</v>
      </c>
      <c r="C10" s="8" t="s">
        <v>14</v>
      </c>
      <c r="D10" s="5" t="str">
        <f t="shared" si="0"/>
        <v xml:space="preserve">Store #20-Santa Ana </v>
      </c>
      <c r="F10" s="17">
        <f t="shared" si="1"/>
        <v>41813</v>
      </c>
      <c r="G10" s="17">
        <f t="shared" si="2"/>
        <v>41826</v>
      </c>
    </row>
    <row r="11" spans="1:7" x14ac:dyDescent="0.2">
      <c r="A11" s="6">
        <v>21</v>
      </c>
      <c r="B11" s="7" t="s">
        <v>26</v>
      </c>
      <c r="C11" s="8" t="s">
        <v>27</v>
      </c>
      <c r="D11" s="5" t="str">
        <f t="shared" si="0"/>
        <v xml:space="preserve">Store #21-Denver </v>
      </c>
      <c r="F11" s="17">
        <f t="shared" si="1"/>
        <v>41827</v>
      </c>
      <c r="G11" s="17">
        <f t="shared" si="2"/>
        <v>41840</v>
      </c>
    </row>
    <row r="12" spans="1:7" x14ac:dyDescent="0.2">
      <c r="A12" s="6">
        <v>22</v>
      </c>
      <c r="B12" s="7" t="s">
        <v>28</v>
      </c>
      <c r="C12" s="8" t="s">
        <v>14</v>
      </c>
      <c r="D12" s="5" t="str">
        <f t="shared" si="0"/>
        <v xml:space="preserve">Store #22-El Cajon </v>
      </c>
      <c r="F12" s="17">
        <f t="shared" si="1"/>
        <v>41841</v>
      </c>
      <c r="G12" s="17">
        <f t="shared" si="2"/>
        <v>41854</v>
      </c>
    </row>
    <row r="13" spans="1:7" x14ac:dyDescent="0.2">
      <c r="A13" s="6">
        <v>24</v>
      </c>
      <c r="B13" s="7" t="s">
        <v>29</v>
      </c>
      <c r="C13" s="8" t="s">
        <v>23</v>
      </c>
      <c r="D13" s="5" t="str">
        <f t="shared" si="0"/>
        <v>Store #24-Coppell</v>
      </c>
      <c r="F13" s="17">
        <f t="shared" si="1"/>
        <v>41855</v>
      </c>
      <c r="G13" s="17">
        <f t="shared" si="2"/>
        <v>41868</v>
      </c>
    </row>
    <row r="14" spans="1:7" x14ac:dyDescent="0.2">
      <c r="A14" s="6">
        <v>25</v>
      </c>
      <c r="B14" s="7" t="s">
        <v>30</v>
      </c>
      <c r="C14" s="8" t="s">
        <v>14</v>
      </c>
      <c r="D14" s="5" t="str">
        <f t="shared" si="0"/>
        <v xml:space="preserve">Store #25-Fresno </v>
      </c>
      <c r="F14" s="17">
        <f t="shared" si="1"/>
        <v>41869</v>
      </c>
      <c r="G14" s="17">
        <f t="shared" si="2"/>
        <v>41882</v>
      </c>
    </row>
    <row r="15" spans="1:7" x14ac:dyDescent="0.2">
      <c r="A15" s="6">
        <v>27</v>
      </c>
      <c r="B15" s="7" t="s">
        <v>31</v>
      </c>
      <c r="C15" s="8" t="s">
        <v>23</v>
      </c>
      <c r="D15" s="5" t="str">
        <f t="shared" si="0"/>
        <v xml:space="preserve">Store #27-Houston 2 </v>
      </c>
      <c r="F15" s="17">
        <f t="shared" si="1"/>
        <v>41883</v>
      </c>
      <c r="G15" s="17">
        <f t="shared" si="2"/>
        <v>41896</v>
      </c>
    </row>
    <row r="16" spans="1:7" x14ac:dyDescent="0.2">
      <c r="A16" s="6">
        <v>28</v>
      </c>
      <c r="B16" s="7" t="s">
        <v>32</v>
      </c>
      <c r="C16" s="8" t="s">
        <v>23</v>
      </c>
      <c r="D16" s="5" t="str">
        <f t="shared" si="0"/>
        <v xml:space="preserve">Store #28-Austin </v>
      </c>
      <c r="F16" s="17">
        <f t="shared" si="1"/>
        <v>41897</v>
      </c>
      <c r="G16" s="17">
        <f t="shared" si="2"/>
        <v>41910</v>
      </c>
    </row>
    <row r="17" spans="1:7" x14ac:dyDescent="0.2">
      <c r="A17" s="6">
        <v>31</v>
      </c>
      <c r="B17" s="7" t="s">
        <v>33</v>
      </c>
      <c r="C17" s="8" t="s">
        <v>14</v>
      </c>
      <c r="D17" s="5" t="str">
        <f t="shared" si="0"/>
        <v xml:space="preserve">Store #31-Sacramento </v>
      </c>
      <c r="F17" s="17">
        <f t="shared" si="1"/>
        <v>41911</v>
      </c>
      <c r="G17" s="17">
        <f t="shared" si="2"/>
        <v>41924</v>
      </c>
    </row>
    <row r="18" spans="1:7" x14ac:dyDescent="0.2">
      <c r="A18" s="6">
        <v>32</v>
      </c>
      <c r="B18" s="7" t="s">
        <v>34</v>
      </c>
      <c r="C18" s="8" t="s">
        <v>14</v>
      </c>
      <c r="D18" s="5" t="str">
        <f t="shared" si="0"/>
        <v xml:space="preserve">Store #32-San Marcos </v>
      </c>
      <c r="F18" s="17">
        <f t="shared" si="1"/>
        <v>41925</v>
      </c>
      <c r="G18" s="17">
        <f t="shared" si="2"/>
        <v>41938</v>
      </c>
    </row>
    <row r="19" spans="1:7" x14ac:dyDescent="0.2">
      <c r="A19" s="6">
        <v>35</v>
      </c>
      <c r="B19" s="7" t="s">
        <v>35</v>
      </c>
      <c r="C19" s="8" t="s">
        <v>23</v>
      </c>
      <c r="D19" s="5" t="str">
        <f t="shared" si="0"/>
        <v xml:space="preserve">Store #35-San Antonio </v>
      </c>
      <c r="F19" s="17">
        <f t="shared" si="1"/>
        <v>41939</v>
      </c>
      <c r="G19" s="17">
        <f t="shared" si="2"/>
        <v>41952</v>
      </c>
    </row>
    <row r="20" spans="1:7" x14ac:dyDescent="0.2">
      <c r="A20" s="6">
        <v>36</v>
      </c>
      <c r="B20" s="7" t="s">
        <v>36</v>
      </c>
      <c r="C20" s="8" t="s">
        <v>37</v>
      </c>
      <c r="D20" s="5" t="str">
        <f t="shared" si="0"/>
        <v xml:space="preserve">Store #36-Portland </v>
      </c>
      <c r="F20" s="17">
        <f t="shared" si="1"/>
        <v>41953</v>
      </c>
      <c r="G20" s="17">
        <f t="shared" si="2"/>
        <v>41966</v>
      </c>
    </row>
    <row r="21" spans="1:7" x14ac:dyDescent="0.2">
      <c r="A21" s="6">
        <v>37</v>
      </c>
      <c r="B21" s="7" t="s">
        <v>38</v>
      </c>
      <c r="C21" s="8" t="s">
        <v>27</v>
      </c>
      <c r="D21" s="5" t="str">
        <f t="shared" si="0"/>
        <v xml:space="preserve">Store #37-Westminster </v>
      </c>
      <c r="F21" s="17">
        <f t="shared" si="1"/>
        <v>41967</v>
      </c>
      <c r="G21" s="17">
        <f t="shared" si="2"/>
        <v>41980</v>
      </c>
    </row>
    <row r="22" spans="1:7" x14ac:dyDescent="0.2">
      <c r="A22" s="6">
        <v>38</v>
      </c>
      <c r="B22" s="7" t="s">
        <v>39</v>
      </c>
      <c r="C22" s="8" t="s">
        <v>40</v>
      </c>
      <c r="D22" s="5" t="str">
        <f t="shared" si="0"/>
        <v xml:space="preserve">Store #38-Tacoma </v>
      </c>
      <c r="F22" s="17">
        <f t="shared" si="1"/>
        <v>41981</v>
      </c>
      <c r="G22" s="17">
        <f t="shared" si="2"/>
        <v>41994</v>
      </c>
    </row>
    <row r="23" spans="1:7" x14ac:dyDescent="0.2">
      <c r="A23" s="6">
        <v>39</v>
      </c>
      <c r="B23" s="7" t="s">
        <v>41</v>
      </c>
      <c r="C23" s="8" t="s">
        <v>42</v>
      </c>
      <c r="D23" s="5" t="str">
        <f t="shared" si="0"/>
        <v xml:space="preserve">Store #39-Orlando </v>
      </c>
      <c r="F23" s="17">
        <f t="shared" si="1"/>
        <v>41995</v>
      </c>
      <c r="G23" s="17">
        <f t="shared" si="2"/>
        <v>42008</v>
      </c>
    </row>
    <row r="24" spans="1:7" x14ac:dyDescent="0.2">
      <c r="A24" s="6">
        <v>40</v>
      </c>
      <c r="B24" s="7" t="s">
        <v>43</v>
      </c>
      <c r="C24" s="8" t="s">
        <v>23</v>
      </c>
      <c r="D24" s="5" t="str">
        <f t="shared" si="0"/>
        <v xml:space="preserve">Store #40-Fort Worth </v>
      </c>
      <c r="F24" s="17">
        <f t="shared" si="1"/>
        <v>42009</v>
      </c>
      <c r="G24" s="17">
        <f t="shared" si="2"/>
        <v>42022</v>
      </c>
    </row>
    <row r="25" spans="1:7" x14ac:dyDescent="0.2">
      <c r="A25" s="6">
        <v>42</v>
      </c>
      <c r="B25" s="7" t="s">
        <v>44</v>
      </c>
      <c r="C25" s="8" t="s">
        <v>14</v>
      </c>
      <c r="D25" s="5" t="str">
        <f t="shared" si="0"/>
        <v xml:space="preserve">Store #42-Redondo Beach </v>
      </c>
      <c r="F25" s="17">
        <f t="shared" si="1"/>
        <v>42023</v>
      </c>
      <c r="G25" s="17">
        <f t="shared" si="2"/>
        <v>42036</v>
      </c>
    </row>
    <row r="26" spans="1:7" x14ac:dyDescent="0.2">
      <c r="A26" s="6">
        <v>44</v>
      </c>
      <c r="B26" s="7" t="s">
        <v>45</v>
      </c>
      <c r="C26" s="8" t="s">
        <v>46</v>
      </c>
      <c r="D26" s="5" t="str">
        <f t="shared" si="0"/>
        <v xml:space="preserve">Store #44-Atlanta </v>
      </c>
      <c r="F26" s="17">
        <f t="shared" si="1"/>
        <v>42037</v>
      </c>
      <c r="G26" s="17">
        <f t="shared" si="2"/>
        <v>42050</v>
      </c>
    </row>
    <row r="27" spans="1:7" x14ac:dyDescent="0.2">
      <c r="A27" s="6">
        <v>45</v>
      </c>
      <c r="B27" s="7" t="s">
        <v>47</v>
      </c>
      <c r="C27" s="8" t="s">
        <v>48</v>
      </c>
      <c r="D27" s="5" t="str">
        <f t="shared" si="0"/>
        <v xml:space="preserve">Store #45-Las Vegas </v>
      </c>
      <c r="F27" s="17">
        <f t="shared" si="1"/>
        <v>42051</v>
      </c>
      <c r="G27" s="17">
        <f t="shared" si="2"/>
        <v>42064</v>
      </c>
    </row>
    <row r="28" spans="1:7" x14ac:dyDescent="0.2">
      <c r="A28" s="6">
        <v>46</v>
      </c>
      <c r="B28" s="7" t="s">
        <v>49</v>
      </c>
      <c r="C28" s="8" t="s">
        <v>50</v>
      </c>
      <c r="D28" s="5" t="str">
        <f t="shared" si="0"/>
        <v xml:space="preserve">Store #46-Salt Lake City </v>
      </c>
      <c r="F28" s="17">
        <f t="shared" si="1"/>
        <v>42065</v>
      </c>
      <c r="G28" s="17">
        <f t="shared" si="2"/>
        <v>42078</v>
      </c>
    </row>
    <row r="29" spans="1:7" x14ac:dyDescent="0.2">
      <c r="A29" s="6">
        <v>47</v>
      </c>
      <c r="B29" s="7" t="s">
        <v>51</v>
      </c>
      <c r="C29" s="8" t="s">
        <v>23</v>
      </c>
      <c r="D29" s="5" t="str">
        <f t="shared" si="0"/>
        <v xml:space="preserve">Store #47-Plano </v>
      </c>
      <c r="F29" s="17">
        <f t="shared" si="1"/>
        <v>42079</v>
      </c>
      <c r="G29" s="17">
        <f t="shared" si="2"/>
        <v>42092</v>
      </c>
    </row>
    <row r="30" spans="1:7" x14ac:dyDescent="0.2">
      <c r="A30" s="6">
        <v>48</v>
      </c>
      <c r="B30" s="7" t="s">
        <v>52</v>
      </c>
      <c r="C30" s="8" t="s">
        <v>53</v>
      </c>
      <c r="D30" s="5" t="str">
        <f t="shared" si="0"/>
        <v xml:space="preserve">Store #48-Memphis </v>
      </c>
      <c r="F30" s="17">
        <f t="shared" si="1"/>
        <v>42093</v>
      </c>
      <c r="G30" s="17">
        <f t="shared" si="2"/>
        <v>42106</v>
      </c>
    </row>
    <row r="31" spans="1:7" x14ac:dyDescent="0.2">
      <c r="A31" s="6">
        <v>49</v>
      </c>
      <c r="B31" s="7" t="s">
        <v>54</v>
      </c>
      <c r="C31" s="9" t="s">
        <v>27</v>
      </c>
      <c r="D31" s="5" t="str">
        <f t="shared" si="0"/>
        <v xml:space="preserve">Store #49-Colorado Springs </v>
      </c>
      <c r="F31" s="17">
        <f t="shared" si="1"/>
        <v>42107</v>
      </c>
      <c r="G31" s="17">
        <f t="shared" si="2"/>
        <v>42120</v>
      </c>
    </row>
    <row r="32" spans="1:7" x14ac:dyDescent="0.2">
      <c r="A32" s="6">
        <v>50</v>
      </c>
      <c r="B32" s="7" t="s">
        <v>55</v>
      </c>
      <c r="C32" s="9" t="s">
        <v>46</v>
      </c>
      <c r="D32" s="5" t="str">
        <f t="shared" si="0"/>
        <v xml:space="preserve">Store #50-Marietta </v>
      </c>
      <c r="F32" s="17">
        <f t="shared" si="1"/>
        <v>42121</v>
      </c>
      <c r="G32" s="17">
        <f t="shared" si="2"/>
        <v>42134</v>
      </c>
    </row>
    <row r="33" spans="1:7" x14ac:dyDescent="0.2">
      <c r="A33" s="6">
        <v>51</v>
      </c>
      <c r="B33" s="7" t="s">
        <v>56</v>
      </c>
      <c r="C33" s="9" t="s">
        <v>57</v>
      </c>
      <c r="D33" s="5" t="str">
        <f t="shared" si="0"/>
        <v xml:space="preserve">Store #51-Cleveland </v>
      </c>
      <c r="F33" s="17">
        <f t="shared" si="1"/>
        <v>42135</v>
      </c>
      <c r="G33" s="17">
        <f t="shared" si="2"/>
        <v>42148</v>
      </c>
    </row>
    <row r="34" spans="1:7" x14ac:dyDescent="0.2">
      <c r="A34" s="6">
        <v>52</v>
      </c>
      <c r="B34" s="7" t="s">
        <v>58</v>
      </c>
      <c r="C34" s="9" t="s">
        <v>40</v>
      </c>
      <c r="D34" s="5" t="str">
        <f t="shared" si="0"/>
        <v xml:space="preserve">Store #52-Seattle </v>
      </c>
      <c r="F34" s="17">
        <f t="shared" si="1"/>
        <v>42149</v>
      </c>
      <c r="G34" s="17">
        <f t="shared" si="2"/>
        <v>42162</v>
      </c>
    </row>
    <row r="35" spans="1:7" x14ac:dyDescent="0.2">
      <c r="A35" s="6">
        <v>53</v>
      </c>
      <c r="B35" s="7" t="s">
        <v>59</v>
      </c>
      <c r="C35" s="9" t="s">
        <v>23</v>
      </c>
      <c r="D35" s="5" t="str">
        <f t="shared" si="0"/>
        <v>Store #53-Houston 3</v>
      </c>
      <c r="F35" s="17">
        <f t="shared" si="1"/>
        <v>42163</v>
      </c>
      <c r="G35" s="17">
        <f t="shared" si="2"/>
        <v>42176</v>
      </c>
    </row>
    <row r="36" spans="1:7" x14ac:dyDescent="0.2">
      <c r="A36" s="6">
        <v>54</v>
      </c>
      <c r="B36" s="7" t="s">
        <v>60</v>
      </c>
      <c r="C36" s="9" t="s">
        <v>61</v>
      </c>
      <c r="D36" s="5" t="str">
        <f t="shared" si="0"/>
        <v xml:space="preserve">Store #54-Charlotte </v>
      </c>
      <c r="F36" s="17">
        <f t="shared" si="1"/>
        <v>42177</v>
      </c>
      <c r="G36" s="17">
        <f t="shared" si="2"/>
        <v>42190</v>
      </c>
    </row>
    <row r="37" spans="1:7" x14ac:dyDescent="0.2">
      <c r="A37" s="6">
        <v>55</v>
      </c>
      <c r="B37" s="7" t="s">
        <v>62</v>
      </c>
      <c r="C37" s="9" t="s">
        <v>14</v>
      </c>
      <c r="D37" s="5" t="str">
        <f t="shared" si="0"/>
        <v xml:space="preserve">Store #55-Riverside </v>
      </c>
      <c r="F37" s="17">
        <f t="shared" si="1"/>
        <v>42191</v>
      </c>
      <c r="G37" s="17">
        <f t="shared" si="2"/>
        <v>42204</v>
      </c>
    </row>
    <row r="38" spans="1:7" x14ac:dyDescent="0.2">
      <c r="A38" s="6">
        <v>58</v>
      </c>
      <c r="B38" s="7" t="s">
        <v>63</v>
      </c>
      <c r="C38" s="9" t="s">
        <v>64</v>
      </c>
      <c r="D38" s="5" t="str">
        <f t="shared" si="0"/>
        <v xml:space="preserve">Store #58-Indianapolis </v>
      </c>
      <c r="F38" s="17">
        <f t="shared" si="1"/>
        <v>42205</v>
      </c>
      <c r="G38" s="17">
        <f t="shared" si="2"/>
        <v>42218</v>
      </c>
    </row>
    <row r="39" spans="1:7" x14ac:dyDescent="0.2">
      <c r="A39" s="6">
        <v>59</v>
      </c>
      <c r="B39" s="7" t="s">
        <v>65</v>
      </c>
      <c r="C39" s="9" t="s">
        <v>66</v>
      </c>
      <c r="D39" s="5" t="str">
        <f t="shared" si="0"/>
        <v xml:space="preserve">Store #59-Mesa </v>
      </c>
      <c r="F39" s="17">
        <f t="shared" si="1"/>
        <v>42219</v>
      </c>
      <c r="G39" s="17">
        <f t="shared" si="2"/>
        <v>42232</v>
      </c>
    </row>
    <row r="40" spans="1:7" x14ac:dyDescent="0.2">
      <c r="A40" s="6">
        <v>62</v>
      </c>
      <c r="B40" s="7" t="s">
        <v>67</v>
      </c>
      <c r="C40" s="9" t="s">
        <v>14</v>
      </c>
      <c r="D40" s="5" t="str">
        <f t="shared" si="0"/>
        <v>Store #62-West Covina</v>
      </c>
      <c r="F40" s="17">
        <f t="shared" si="1"/>
        <v>42233</v>
      </c>
      <c r="G40" s="17">
        <f t="shared" si="2"/>
        <v>42246</v>
      </c>
    </row>
    <row r="41" spans="1:7" x14ac:dyDescent="0.2">
      <c r="A41" s="6">
        <v>63</v>
      </c>
      <c r="B41" s="7" t="s">
        <v>68</v>
      </c>
      <c r="C41" s="9" t="s">
        <v>66</v>
      </c>
      <c r="D41" s="5" t="str">
        <f t="shared" si="0"/>
        <v xml:space="preserve">Store #63-Phoenix </v>
      </c>
      <c r="F41" s="17">
        <f t="shared" si="1"/>
        <v>42247</v>
      </c>
      <c r="G41" s="17">
        <f t="shared" si="2"/>
        <v>42260</v>
      </c>
    </row>
    <row r="42" spans="1:7" x14ac:dyDescent="0.2">
      <c r="A42" s="6">
        <v>64</v>
      </c>
      <c r="B42" s="7" t="s">
        <v>69</v>
      </c>
      <c r="C42" s="9" t="s">
        <v>42</v>
      </c>
      <c r="D42" s="5" t="str">
        <f t="shared" si="0"/>
        <v xml:space="preserve">Store #64-Jacksonville 2  </v>
      </c>
      <c r="F42" s="17">
        <f t="shared" si="1"/>
        <v>42261</v>
      </c>
      <c r="G42" s="17">
        <f t="shared" si="2"/>
        <v>42274</v>
      </c>
    </row>
    <row r="43" spans="1:7" x14ac:dyDescent="0.2">
      <c r="A43" s="6">
        <v>65</v>
      </c>
      <c r="B43" s="7" t="s">
        <v>70</v>
      </c>
      <c r="C43" s="9" t="s">
        <v>71</v>
      </c>
      <c r="D43" s="5" t="str">
        <f t="shared" si="0"/>
        <v xml:space="preserve">Store #65-Albuquerque  </v>
      </c>
      <c r="F43" s="17">
        <f t="shared" si="1"/>
        <v>42275</v>
      </c>
      <c r="G43" s="17">
        <f t="shared" si="2"/>
        <v>42288</v>
      </c>
    </row>
    <row r="44" spans="1:7" x14ac:dyDescent="0.2">
      <c r="A44" s="6">
        <v>201</v>
      </c>
      <c r="B44" s="7" t="s">
        <v>72</v>
      </c>
      <c r="C44" s="9" t="s">
        <v>14</v>
      </c>
      <c r="D44" s="5" t="str">
        <f t="shared" si="0"/>
        <v xml:space="preserve">Store #201-Bakersfield  </v>
      </c>
      <c r="F44" s="17">
        <f t="shared" si="1"/>
        <v>42289</v>
      </c>
      <c r="G44" s="17">
        <f t="shared" si="2"/>
        <v>42302</v>
      </c>
    </row>
    <row r="45" spans="1:7" x14ac:dyDescent="0.2">
      <c r="A45" s="6">
        <v>202</v>
      </c>
      <c r="B45" s="7" t="s">
        <v>73</v>
      </c>
      <c r="C45" s="9" t="s">
        <v>14</v>
      </c>
      <c r="D45" s="5" t="str">
        <f t="shared" si="0"/>
        <v xml:space="preserve">Store #202-Thousand Oaks </v>
      </c>
      <c r="F45" s="17">
        <f t="shared" si="1"/>
        <v>42303</v>
      </c>
      <c r="G45" s="17">
        <f t="shared" si="2"/>
        <v>42316</v>
      </c>
    </row>
    <row r="46" spans="1:7" x14ac:dyDescent="0.2">
      <c r="A46" s="6">
        <v>203</v>
      </c>
      <c r="B46" s="7" t="s">
        <v>74</v>
      </c>
      <c r="C46" s="9" t="s">
        <v>23</v>
      </c>
      <c r="D46" s="5" t="str">
        <f t="shared" si="0"/>
        <v xml:space="preserve">Store #203-El Paso  </v>
      </c>
      <c r="F46" s="17">
        <f t="shared" si="1"/>
        <v>42317</v>
      </c>
      <c r="G46" s="17">
        <f t="shared" si="2"/>
        <v>42330</v>
      </c>
    </row>
    <row r="47" spans="1:7" x14ac:dyDescent="0.2">
      <c r="A47" s="6">
        <v>204</v>
      </c>
      <c r="B47" s="7" t="s">
        <v>75</v>
      </c>
      <c r="C47" s="9" t="s">
        <v>42</v>
      </c>
      <c r="D47" s="5" t="str">
        <f t="shared" si="0"/>
        <v xml:space="preserve">Store #204-Tampa </v>
      </c>
      <c r="F47" s="17">
        <f t="shared" si="1"/>
        <v>42331</v>
      </c>
      <c r="G47" s="17">
        <f t="shared" si="2"/>
        <v>42344</v>
      </c>
    </row>
    <row r="48" spans="1:7" x14ac:dyDescent="0.2">
      <c r="A48" s="6">
        <v>205</v>
      </c>
      <c r="B48" s="7" t="s">
        <v>76</v>
      </c>
      <c r="C48" s="8" t="s">
        <v>23</v>
      </c>
      <c r="D48" s="5" t="str">
        <f t="shared" si="0"/>
        <v xml:space="preserve">Store #205-Dallas </v>
      </c>
      <c r="F48" s="17">
        <f t="shared" si="1"/>
        <v>42345</v>
      </c>
      <c r="G48" s="17">
        <f t="shared" si="2"/>
        <v>42358</v>
      </c>
    </row>
    <row r="49" spans="1:7" x14ac:dyDescent="0.2">
      <c r="A49" s="6">
        <v>207</v>
      </c>
      <c r="B49" s="7" t="s">
        <v>77</v>
      </c>
      <c r="C49" s="8" t="s">
        <v>53</v>
      </c>
      <c r="D49" s="5" t="str">
        <f t="shared" si="0"/>
        <v>Store #207-Nashville</v>
      </c>
      <c r="F49" s="17">
        <f t="shared" si="1"/>
        <v>42359</v>
      </c>
      <c r="G49" s="17">
        <f t="shared" si="2"/>
        <v>42372</v>
      </c>
    </row>
    <row r="50" spans="1:7" x14ac:dyDescent="0.2">
      <c r="A50" s="6">
        <v>209</v>
      </c>
      <c r="B50" s="7" t="s">
        <v>78</v>
      </c>
      <c r="C50" s="8" t="s">
        <v>14</v>
      </c>
      <c r="D50" s="5" t="str">
        <f t="shared" si="0"/>
        <v xml:space="preserve">Store #209-Temecula </v>
      </c>
    </row>
    <row r="51" spans="1:7" x14ac:dyDescent="0.2">
      <c r="A51" s="6">
        <v>210</v>
      </c>
      <c r="B51" s="7" t="s">
        <v>79</v>
      </c>
      <c r="C51" s="8" t="s">
        <v>66</v>
      </c>
      <c r="D51" s="5" t="str">
        <f t="shared" si="0"/>
        <v>Store #210-Tucson</v>
      </c>
    </row>
    <row r="52" spans="1:7" x14ac:dyDescent="0.2">
      <c r="A52" s="6">
        <v>211</v>
      </c>
      <c r="B52" s="7" t="s">
        <v>80</v>
      </c>
      <c r="C52" s="8" t="s">
        <v>61</v>
      </c>
      <c r="D52" s="5" t="str">
        <f t="shared" si="0"/>
        <v xml:space="preserve">Store #211-Raleigh </v>
      </c>
    </row>
    <row r="53" spans="1:7" x14ac:dyDescent="0.2">
      <c r="A53" s="6">
        <v>212</v>
      </c>
      <c r="B53" s="7" t="s">
        <v>81</v>
      </c>
      <c r="C53" s="8" t="s">
        <v>14</v>
      </c>
      <c r="D53" s="5" t="str">
        <f t="shared" si="0"/>
        <v>Store #212-Stockton</v>
      </c>
    </row>
    <row r="54" spans="1:7" x14ac:dyDescent="0.2">
      <c r="A54" s="6">
        <v>213</v>
      </c>
      <c r="B54" s="7" t="s">
        <v>82</v>
      </c>
      <c r="C54" s="8" t="s">
        <v>42</v>
      </c>
      <c r="D54" s="5" t="str">
        <f t="shared" si="0"/>
        <v xml:space="preserve">Store #213-West Palm Beach </v>
      </c>
    </row>
    <row r="55" spans="1:7" x14ac:dyDescent="0.2">
      <c r="A55" s="6">
        <v>215</v>
      </c>
      <c r="B55" s="7" t="s">
        <v>83</v>
      </c>
      <c r="C55" s="8" t="s">
        <v>42</v>
      </c>
      <c r="D55" s="5" t="str">
        <f t="shared" si="0"/>
        <v xml:space="preserve">Store #215-Miami Gardens </v>
      </c>
    </row>
    <row r="56" spans="1:7" x14ac:dyDescent="0.2">
      <c r="A56" s="6">
        <v>221</v>
      </c>
      <c r="B56" s="7" t="s">
        <v>84</v>
      </c>
      <c r="C56" s="8" t="s">
        <v>14</v>
      </c>
      <c r="D56" s="5" t="str">
        <f t="shared" si="0"/>
        <v xml:space="preserve">Store #221-Santa Rosa </v>
      </c>
    </row>
    <row r="57" spans="1:7" x14ac:dyDescent="0.2">
      <c r="A57" s="6">
        <v>225</v>
      </c>
      <c r="B57" s="7" t="s">
        <v>85</v>
      </c>
      <c r="C57" s="8" t="s">
        <v>23</v>
      </c>
      <c r="D57" s="5" t="str">
        <f t="shared" si="0"/>
        <v>Store #225-McAllen</v>
      </c>
    </row>
    <row r="58" spans="1:7" x14ac:dyDescent="0.2">
      <c r="A58" s="6">
        <v>226</v>
      </c>
      <c r="B58" s="7" t="s">
        <v>86</v>
      </c>
      <c r="C58" s="8" t="s">
        <v>17</v>
      </c>
      <c r="D58" s="5" t="str">
        <f t="shared" si="0"/>
        <v>Store #226-Tulsa</v>
      </c>
    </row>
    <row r="59" spans="1:7" x14ac:dyDescent="0.2">
      <c r="A59" s="6">
        <v>227</v>
      </c>
      <c r="B59" s="7" t="s">
        <v>87</v>
      </c>
      <c r="C59" s="8" t="s">
        <v>48</v>
      </c>
      <c r="D59" s="5" t="str">
        <f>$A$1&amp;A59&amp;$C$1&amp;B59</f>
        <v>Store #227-Reno</v>
      </c>
    </row>
    <row r="60" spans="1:7" x14ac:dyDescent="0.2">
      <c r="A60" s="6">
        <v>228</v>
      </c>
      <c r="B60" s="7" t="s">
        <v>103</v>
      </c>
      <c r="C60" s="8" t="s">
        <v>104</v>
      </c>
      <c r="D60" s="5" t="str">
        <f>$A$1&amp;A60&amp;$C$1&amp;B60</f>
        <v>Store #228-Bosier</v>
      </c>
    </row>
    <row r="61" spans="1:7" x14ac:dyDescent="0.2">
      <c r="A61" s="6">
        <v>229</v>
      </c>
      <c r="B61" s="7" t="s">
        <v>105</v>
      </c>
      <c r="C61" s="8" t="s">
        <v>107</v>
      </c>
      <c r="D61" s="5" t="str">
        <f t="shared" ref="D61:D86" si="3">$A$1&amp;A61&amp;$C$1&amp;B61</f>
        <v>Store #229-Little Rock</v>
      </c>
    </row>
    <row r="62" spans="1:7" x14ac:dyDescent="0.2">
      <c r="A62" s="6">
        <v>230</v>
      </c>
      <c r="B62" s="7" t="s">
        <v>106</v>
      </c>
      <c r="C62" s="8" t="s">
        <v>104</v>
      </c>
      <c r="D62" s="5" t="str">
        <f t="shared" si="3"/>
        <v>Store #230-Baton Rouge</v>
      </c>
    </row>
    <row r="63" spans="1:7" x14ac:dyDescent="0.2">
      <c r="A63" s="6">
        <v>231</v>
      </c>
      <c r="B63" s="7" t="s">
        <v>108</v>
      </c>
      <c r="C63" s="8" t="s">
        <v>109</v>
      </c>
      <c r="D63" s="5" t="str">
        <f t="shared" si="3"/>
        <v>Store #231-Post Falls</v>
      </c>
    </row>
    <row r="64" spans="1:7" x14ac:dyDescent="0.2">
      <c r="A64" s="6">
        <v>232</v>
      </c>
      <c r="B64" s="7" t="s">
        <v>110</v>
      </c>
      <c r="C64" s="8" t="s">
        <v>111</v>
      </c>
      <c r="D64" s="5" t="str">
        <f t="shared" si="3"/>
        <v>Store #232-Birmingham</v>
      </c>
    </row>
    <row r="65" spans="1:4" x14ac:dyDescent="0.2">
      <c r="A65" s="6">
        <v>233</v>
      </c>
      <c r="B65" s="7" t="s">
        <v>132</v>
      </c>
      <c r="C65" s="8" t="s">
        <v>133</v>
      </c>
      <c r="D65" s="5" t="str">
        <f t="shared" si="3"/>
        <v>Store #233-Virginia Beach</v>
      </c>
    </row>
    <row r="66" spans="1:4" x14ac:dyDescent="0.2">
      <c r="A66" s="6">
        <v>234</v>
      </c>
      <c r="B66" s="7" t="s">
        <v>134</v>
      </c>
      <c r="C66" s="8" t="s">
        <v>135</v>
      </c>
      <c r="D66" s="5" t="str">
        <f t="shared" si="3"/>
        <v>Store #234-Kansas City</v>
      </c>
    </row>
    <row r="67" spans="1:4" x14ac:dyDescent="0.2">
      <c r="A67" s="6">
        <v>235</v>
      </c>
      <c r="B67" s="7" t="s">
        <v>136</v>
      </c>
      <c r="C67" s="8" t="s">
        <v>133</v>
      </c>
      <c r="D67" s="5" t="str">
        <f t="shared" si="3"/>
        <v>Store #235-Richmond</v>
      </c>
    </row>
    <row r="68" spans="1:4" x14ac:dyDescent="0.2">
      <c r="A68" s="6">
        <v>236</v>
      </c>
      <c r="B68" s="7" t="s">
        <v>137</v>
      </c>
      <c r="C68" s="8" t="s">
        <v>27</v>
      </c>
      <c r="D68" s="5" t="str">
        <f t="shared" si="3"/>
        <v>Store #236-Loveland</v>
      </c>
    </row>
    <row r="69" spans="1:4" x14ac:dyDescent="0.2">
      <c r="A69" s="6">
        <v>237</v>
      </c>
      <c r="B69" s="7" t="s">
        <v>138</v>
      </c>
      <c r="C69" s="8" t="s">
        <v>42</v>
      </c>
      <c r="D69" s="5" t="str">
        <f t="shared" si="3"/>
        <v xml:space="preserve">Store #237-Jacksonville 3 </v>
      </c>
    </row>
    <row r="70" spans="1:4" x14ac:dyDescent="0.2">
      <c r="A70" s="6">
        <v>238</v>
      </c>
      <c r="B70" s="7" t="s">
        <v>139</v>
      </c>
      <c r="C70" s="8" t="s">
        <v>140</v>
      </c>
      <c r="D70" s="5" t="str">
        <f t="shared" si="3"/>
        <v>Store #238-Charleston</v>
      </c>
    </row>
    <row r="71" spans="1:4" x14ac:dyDescent="0.2">
      <c r="A71" s="6">
        <v>239</v>
      </c>
      <c r="B71" s="7" t="s">
        <v>141</v>
      </c>
      <c r="C71" s="8" t="s">
        <v>27</v>
      </c>
      <c r="D71" s="5" t="str">
        <f t="shared" si="3"/>
        <v>Store #239-Sherridan</v>
      </c>
    </row>
    <row r="72" spans="1:4" x14ac:dyDescent="0.2">
      <c r="A72" s="6">
        <v>240</v>
      </c>
      <c r="B72" s="7" t="s">
        <v>142</v>
      </c>
      <c r="C72" s="8" t="s">
        <v>109</v>
      </c>
      <c r="D72" s="5" t="str">
        <f t="shared" si="3"/>
        <v>Store #240-Boise</v>
      </c>
    </row>
    <row r="73" spans="1:4" x14ac:dyDescent="0.2">
      <c r="A73" s="6">
        <v>241</v>
      </c>
      <c r="B73" s="7" t="s">
        <v>143</v>
      </c>
      <c r="C73" s="8" t="s">
        <v>144</v>
      </c>
      <c r="D73" s="5" t="str">
        <f t="shared" si="3"/>
        <v>Store #241-Brooklyn Park</v>
      </c>
    </row>
    <row r="74" spans="1:4" x14ac:dyDescent="0.2">
      <c r="A74" s="6">
        <v>242</v>
      </c>
      <c r="B74" s="7" t="s">
        <v>145</v>
      </c>
      <c r="C74" s="8" t="s">
        <v>66</v>
      </c>
      <c r="D74" s="5" t="str">
        <f t="shared" si="3"/>
        <v>Store #242-Glendale</v>
      </c>
    </row>
    <row r="75" spans="1:4" x14ac:dyDescent="0.2">
      <c r="A75" s="6">
        <v>243</v>
      </c>
      <c r="B75" s="7" t="s">
        <v>146</v>
      </c>
      <c r="C75" s="8" t="s">
        <v>57</v>
      </c>
      <c r="D75" s="5" t="str">
        <f t="shared" si="3"/>
        <v>Store #243-Columbus</v>
      </c>
    </row>
    <row r="76" spans="1:4" x14ac:dyDescent="0.2">
      <c r="A76" s="6">
        <v>244</v>
      </c>
      <c r="B76" s="7" t="s">
        <v>147</v>
      </c>
      <c r="C76" s="8" t="s">
        <v>57</v>
      </c>
      <c r="D76" s="5" t="str">
        <f t="shared" si="3"/>
        <v>Store #244-Cincinnati</v>
      </c>
    </row>
    <row r="77" spans="1:4" x14ac:dyDescent="0.2">
      <c r="A77" s="6">
        <v>245</v>
      </c>
      <c r="B77" s="7" t="s">
        <v>148</v>
      </c>
      <c r="C77" s="8" t="s">
        <v>50</v>
      </c>
      <c r="D77" s="5" t="str">
        <f t="shared" si="3"/>
        <v>Store #245-Ogden</v>
      </c>
    </row>
    <row r="78" spans="1:4" x14ac:dyDescent="0.2">
      <c r="A78" s="6">
        <v>246</v>
      </c>
      <c r="B78" s="7" t="s">
        <v>149</v>
      </c>
      <c r="C78" s="8" t="s">
        <v>150</v>
      </c>
      <c r="D78" s="5" t="str">
        <f t="shared" si="3"/>
        <v>Store #246-Carlisle</v>
      </c>
    </row>
    <row r="79" spans="1:4" x14ac:dyDescent="0.2">
      <c r="A79" s="6">
        <v>247</v>
      </c>
      <c r="B79" s="7" t="s">
        <v>151</v>
      </c>
      <c r="C79" s="8" t="s">
        <v>152</v>
      </c>
      <c r="D79" s="5" t="str">
        <f t="shared" si="3"/>
        <v>Store #247-South Elgin</v>
      </c>
    </row>
    <row r="80" spans="1:4" x14ac:dyDescent="0.2">
      <c r="A80" s="6">
        <v>248</v>
      </c>
      <c r="B80" s="7" t="s">
        <v>153</v>
      </c>
      <c r="C80" s="8" t="s">
        <v>152</v>
      </c>
      <c r="D80" s="5" t="str">
        <f t="shared" si="3"/>
        <v>Store #248-Naperville</v>
      </c>
    </row>
    <row r="81" spans="1:4" x14ac:dyDescent="0.2">
      <c r="A81" s="6">
        <v>249</v>
      </c>
      <c r="B81" s="7" t="s">
        <v>154</v>
      </c>
      <c r="C81" s="8" t="s">
        <v>23</v>
      </c>
      <c r="D81" s="5" t="str">
        <f t="shared" si="3"/>
        <v>Store #249-Beaumont</v>
      </c>
    </row>
    <row r="82" spans="1:4" x14ac:dyDescent="0.2">
      <c r="A82" s="6">
        <v>250</v>
      </c>
      <c r="B82" s="7" t="s">
        <v>155</v>
      </c>
      <c r="C82" s="8" t="s">
        <v>23</v>
      </c>
      <c r="D82" s="5" t="str">
        <f t="shared" si="3"/>
        <v>Store #250-Glen Burnie</v>
      </c>
    </row>
    <row r="83" spans="1:4" x14ac:dyDescent="0.2">
      <c r="A83" s="6">
        <v>251</v>
      </c>
      <c r="B83" s="7" t="s">
        <v>156</v>
      </c>
      <c r="C83" s="8" t="s">
        <v>157</v>
      </c>
      <c r="D83" s="5" t="str">
        <f t="shared" si="3"/>
        <v>Store #251-Louisville</v>
      </c>
    </row>
    <row r="84" spans="1:4" x14ac:dyDescent="0.2">
      <c r="A84" s="6">
        <v>252</v>
      </c>
      <c r="B84" s="7" t="s">
        <v>158</v>
      </c>
      <c r="C84" s="8" t="s">
        <v>37</v>
      </c>
      <c r="D84" s="5" t="str">
        <f t="shared" si="3"/>
        <v>Store #252-Tigard</v>
      </c>
    </row>
    <row r="85" spans="1:4" x14ac:dyDescent="0.2">
      <c r="A85" s="6">
        <v>253</v>
      </c>
      <c r="B85" s="7" t="s">
        <v>159</v>
      </c>
      <c r="C85" s="8" t="s">
        <v>150</v>
      </c>
      <c r="D85" s="5" t="str">
        <f t="shared" si="3"/>
        <v>Store #253-Pittsburgh</v>
      </c>
    </row>
    <row r="86" spans="1:4" x14ac:dyDescent="0.2">
      <c r="A86" s="6">
        <v>254</v>
      </c>
      <c r="B86" s="7" t="s">
        <v>160</v>
      </c>
      <c r="C86" s="8" t="s">
        <v>23</v>
      </c>
      <c r="D86" s="5" t="str">
        <f t="shared" si="3"/>
        <v>Store #254-Odessa</v>
      </c>
    </row>
    <row r="87" spans="1:4" x14ac:dyDescent="0.2">
      <c r="A87" s="6"/>
      <c r="B87" s="7"/>
      <c r="C87" s="8"/>
    </row>
    <row r="88" spans="1:4" x14ac:dyDescent="0.2">
      <c r="A88" s="6">
        <v>821</v>
      </c>
      <c r="B88" s="7" t="s">
        <v>88</v>
      </c>
      <c r="C88" s="8" t="s">
        <v>57</v>
      </c>
      <c r="D88" s="5" t="str">
        <f t="shared" si="0"/>
        <v>Store #821-Columbiana</v>
      </c>
    </row>
    <row r="89" spans="1:4" x14ac:dyDescent="0.2">
      <c r="A89" s="6" t="s">
        <v>89</v>
      </c>
      <c r="B89" s="10" t="s">
        <v>90</v>
      </c>
      <c r="C89" s="11" t="s">
        <v>91</v>
      </c>
      <c r="D89" s="5" t="str">
        <f t="shared" si="0"/>
        <v>Store #C21-Burlington</v>
      </c>
    </row>
    <row r="90" spans="1:4" x14ac:dyDescent="0.2">
      <c r="A90" s="6" t="s">
        <v>92</v>
      </c>
      <c r="B90" s="10" t="s">
        <v>93</v>
      </c>
      <c r="C90" s="11" t="s">
        <v>94</v>
      </c>
      <c r="D90" s="5" t="str">
        <f t="shared" si="0"/>
        <v>Store #C22-Fredericton</v>
      </c>
    </row>
    <row r="91" spans="1:4" x14ac:dyDescent="0.2">
      <c r="A91" s="6" t="s">
        <v>95</v>
      </c>
      <c r="B91" s="12" t="s">
        <v>96</v>
      </c>
      <c r="C91" s="11" t="s">
        <v>97</v>
      </c>
      <c r="D91" s="5" t="str">
        <f t="shared" si="0"/>
        <v>Store #C23-Montreal</v>
      </c>
    </row>
    <row r="92" spans="1:4" x14ac:dyDescent="0.2">
      <c r="A92" s="6" t="s">
        <v>98</v>
      </c>
      <c r="B92" s="10" t="s">
        <v>99</v>
      </c>
      <c r="C92" s="11" t="s">
        <v>100</v>
      </c>
      <c r="D92" s="5" t="str">
        <f t="shared" si="0"/>
        <v>Store #C24-Calgary</v>
      </c>
    </row>
    <row r="93" spans="1:4" x14ac:dyDescent="0.2">
      <c r="A93" s="6" t="s">
        <v>112</v>
      </c>
      <c r="B93" s="10" t="s">
        <v>115</v>
      </c>
      <c r="C93" s="11" t="s">
        <v>100</v>
      </c>
      <c r="D93" s="5" t="str">
        <f t="shared" ref="D93:D106" si="4">$A$1&amp;A93&amp;$C$1&amp;B93</f>
        <v>Store #C25-Red Deer</v>
      </c>
    </row>
    <row r="94" spans="1:4" x14ac:dyDescent="0.2">
      <c r="A94" s="6" t="s">
        <v>113</v>
      </c>
      <c r="B94" s="10" t="s">
        <v>116</v>
      </c>
      <c r="C94" s="11" t="s">
        <v>100</v>
      </c>
      <c r="D94" s="5" t="str">
        <f t="shared" ref="D94:D102" si="5">$A$1&amp;A94&amp;$C$1&amp;B94</f>
        <v>Store #C26-Edmonton</v>
      </c>
    </row>
    <row r="95" spans="1:4" x14ac:dyDescent="0.2">
      <c r="A95" s="6" t="s">
        <v>114</v>
      </c>
      <c r="B95" s="10" t="s">
        <v>117</v>
      </c>
      <c r="C95" s="11" t="s">
        <v>118</v>
      </c>
      <c r="D95" s="5" t="str">
        <f t="shared" si="5"/>
        <v>Store #C27-Langley</v>
      </c>
    </row>
    <row r="96" spans="1:4" x14ac:dyDescent="0.2">
      <c r="A96" s="6" t="s">
        <v>119</v>
      </c>
      <c r="B96" s="10" t="s">
        <v>120</v>
      </c>
      <c r="C96" s="11" t="s">
        <v>14</v>
      </c>
      <c r="D96" s="5" t="str">
        <f t="shared" si="5"/>
        <v>Store #CE-Calrlos Estrada</v>
      </c>
    </row>
    <row r="97" spans="1:4" x14ac:dyDescent="0.2">
      <c r="A97" s="6" t="s">
        <v>121</v>
      </c>
      <c r="B97" s="10" t="s">
        <v>122</v>
      </c>
      <c r="C97" s="11" t="s">
        <v>14</v>
      </c>
      <c r="D97" s="5" t="str">
        <f t="shared" si="5"/>
        <v>Store #MRA2-Mike Allen Jr.</v>
      </c>
    </row>
    <row r="98" spans="1:4" x14ac:dyDescent="0.2">
      <c r="A98" s="6" t="s">
        <v>169</v>
      </c>
      <c r="B98" s="10" t="s">
        <v>170</v>
      </c>
      <c r="C98" s="11" t="s">
        <v>66</v>
      </c>
      <c r="D98" s="5" t="str">
        <f t="shared" si="5"/>
        <v>Store #PG-Peter Gutierrez</v>
      </c>
    </row>
    <row r="99" spans="1:4" x14ac:dyDescent="0.2">
      <c r="A99" s="6" t="s">
        <v>171</v>
      </c>
      <c r="B99" s="10" t="s">
        <v>172</v>
      </c>
      <c r="C99" s="11" t="s">
        <v>14</v>
      </c>
      <c r="D99" s="5" t="str">
        <f t="shared" si="5"/>
        <v>Store #FA-Frank Ameszcua</v>
      </c>
    </row>
    <row r="100" spans="1:4" x14ac:dyDescent="0.2">
      <c r="A100" s="6" t="s">
        <v>123</v>
      </c>
      <c r="B100" s="10" t="s">
        <v>124</v>
      </c>
      <c r="C100" s="11" t="s">
        <v>125</v>
      </c>
      <c r="D100" s="5" t="str">
        <f t="shared" si="5"/>
        <v>Store #MBA-Mike Abiatti</v>
      </c>
    </row>
    <row r="101" spans="1:4" x14ac:dyDescent="0.2">
      <c r="A101" s="6" t="s">
        <v>126</v>
      </c>
      <c r="B101" s="10" t="s">
        <v>127</v>
      </c>
      <c r="C101" s="11" t="s">
        <v>23</v>
      </c>
      <c r="D101" s="5" t="str">
        <f t="shared" si="5"/>
        <v>Store #JK-Jeremy Komorn</v>
      </c>
    </row>
    <row r="102" spans="1:4" x14ac:dyDescent="0.2">
      <c r="A102" s="6" t="s">
        <v>128</v>
      </c>
      <c r="B102" s="10" t="s">
        <v>129</v>
      </c>
      <c r="C102" s="11" t="s">
        <v>130</v>
      </c>
      <c r="D102" s="5" t="str">
        <f t="shared" si="5"/>
        <v>Store #DLM-Dustin Murphy</v>
      </c>
    </row>
    <row r="103" spans="1:4" x14ac:dyDescent="0.2">
      <c r="A103" s="6" t="s">
        <v>161</v>
      </c>
      <c r="B103" s="10" t="s">
        <v>162</v>
      </c>
      <c r="C103" s="11" t="s">
        <v>42</v>
      </c>
      <c r="D103" s="5" t="str">
        <f t="shared" si="4"/>
        <v>Store #GWH-Garrett Higginson</v>
      </c>
    </row>
    <row r="104" spans="1:4" x14ac:dyDescent="0.2">
      <c r="A104" s="6" t="s">
        <v>163</v>
      </c>
      <c r="B104" s="10" t="s">
        <v>164</v>
      </c>
      <c r="C104" s="11" t="s">
        <v>46</v>
      </c>
      <c r="D104" s="5" t="str">
        <f t="shared" si="4"/>
        <v>Store #DT-Daniel Townsend</v>
      </c>
    </row>
    <row r="105" spans="1:4" x14ac:dyDescent="0.2">
      <c r="A105" s="6" t="s">
        <v>165</v>
      </c>
      <c r="B105" s="10" t="s">
        <v>166</v>
      </c>
      <c r="C105" s="11" t="s">
        <v>61</v>
      </c>
      <c r="D105" s="5" t="str">
        <f t="shared" si="4"/>
        <v>Store #RA-Ryan Adams</v>
      </c>
    </row>
    <row r="106" spans="1:4" x14ac:dyDescent="0.2">
      <c r="A106" s="6" t="s">
        <v>167</v>
      </c>
      <c r="B106" s="10" t="s">
        <v>168</v>
      </c>
      <c r="C106" s="11" t="s">
        <v>23</v>
      </c>
      <c r="D106" s="5" t="str">
        <f t="shared" si="4"/>
        <v>Store #BS-Blaine Shipman</v>
      </c>
    </row>
    <row r="107" spans="1:4" x14ac:dyDescent="0.2">
      <c r="A107" s="6"/>
      <c r="B107" s="10"/>
      <c r="C107" s="11"/>
    </row>
    <row r="108" spans="1:4" x14ac:dyDescent="0.2">
      <c r="A108" s="6"/>
      <c r="B108" s="10"/>
      <c r="C108" s="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4"/>
  <sheetViews>
    <sheetView workbookViewId="0">
      <selection activeCell="G5" sqref="G5"/>
    </sheetView>
  </sheetViews>
  <sheetFormatPr defaultRowHeight="15" x14ac:dyDescent="0.25"/>
  <cols>
    <col min="1" max="1" width="37.85546875" customWidth="1"/>
    <col min="2" max="2" width="17.7109375" customWidth="1"/>
    <col min="3" max="3" width="18.28515625" customWidth="1"/>
    <col min="4" max="4" width="3.5703125" hidden="1" customWidth="1"/>
  </cols>
  <sheetData>
    <row r="1" spans="1:4" ht="15.75" x14ac:dyDescent="0.25">
      <c r="A1" s="16">
        <f ca="1">TODAY()</f>
        <v>43528</v>
      </c>
    </row>
    <row r="2" spans="1:4" ht="28.5" x14ac:dyDescent="0.45">
      <c r="A2" s="32" t="s">
        <v>9</v>
      </c>
      <c r="B2" s="32"/>
      <c r="C2" s="32"/>
    </row>
    <row r="3" spans="1:4" ht="15" customHeight="1" x14ac:dyDescent="0.45">
      <c r="A3" s="1"/>
      <c r="B3" s="37" t="s">
        <v>173</v>
      </c>
      <c r="C3" s="37" t="s">
        <v>174</v>
      </c>
    </row>
    <row r="4" spans="1:4" ht="21.75" thickBot="1" x14ac:dyDescent="0.4">
      <c r="A4" s="18" t="s">
        <v>101</v>
      </c>
      <c r="B4" s="30"/>
      <c r="C4" s="30"/>
    </row>
    <row r="5" spans="1:4" ht="94.5" x14ac:dyDescent="0.25">
      <c r="A5" s="31" t="s">
        <v>10</v>
      </c>
      <c r="B5" s="28" t="s">
        <v>5</v>
      </c>
      <c r="C5" s="29" t="s">
        <v>7</v>
      </c>
    </row>
    <row r="6" spans="1:4" ht="31.5" x14ac:dyDescent="0.5">
      <c r="A6" s="19" t="s">
        <v>0</v>
      </c>
      <c r="B6" s="13">
        <v>1</v>
      </c>
      <c r="C6" s="20">
        <f>B6*D6</f>
        <v>0</v>
      </c>
      <c r="D6">
        <v>0</v>
      </c>
    </row>
    <row r="7" spans="1:4" ht="31.5" x14ac:dyDescent="0.5">
      <c r="A7" s="19" t="s">
        <v>1</v>
      </c>
      <c r="B7" s="13">
        <v>1</v>
      </c>
      <c r="C7" s="20">
        <f t="shared" ref="C7:C12" si="0">B7*D7</f>
        <v>11</v>
      </c>
      <c r="D7">
        <v>11</v>
      </c>
    </row>
    <row r="8" spans="1:4" ht="31.5" x14ac:dyDescent="0.5">
      <c r="A8" s="19" t="s">
        <v>2</v>
      </c>
      <c r="B8" s="13">
        <v>4</v>
      </c>
      <c r="C8" s="20">
        <f t="shared" si="0"/>
        <v>12</v>
      </c>
      <c r="D8">
        <v>3</v>
      </c>
    </row>
    <row r="9" spans="1:4" ht="31.5" x14ac:dyDescent="0.5">
      <c r="A9" s="19" t="s">
        <v>8</v>
      </c>
      <c r="B9" s="13">
        <v>0</v>
      </c>
      <c r="C9" s="20">
        <f t="shared" si="0"/>
        <v>0</v>
      </c>
      <c r="D9">
        <v>3</v>
      </c>
    </row>
    <row r="10" spans="1:4" ht="14.25" customHeight="1" x14ac:dyDescent="0.5">
      <c r="A10" s="21"/>
      <c r="B10" s="14"/>
      <c r="C10" s="22"/>
    </row>
    <row r="11" spans="1:4" ht="31.5" x14ac:dyDescent="0.5">
      <c r="A11" s="19" t="s">
        <v>3</v>
      </c>
      <c r="B11" s="13">
        <v>1</v>
      </c>
      <c r="C11" s="20">
        <f t="shared" si="0"/>
        <v>11</v>
      </c>
      <c r="D11">
        <v>11</v>
      </c>
    </row>
    <row r="12" spans="1:4" ht="31.5" x14ac:dyDescent="0.5">
      <c r="A12" s="19" t="s">
        <v>4</v>
      </c>
      <c r="B12" s="13">
        <v>4</v>
      </c>
      <c r="C12" s="20">
        <f t="shared" si="0"/>
        <v>20</v>
      </c>
      <c r="D12">
        <v>5</v>
      </c>
    </row>
    <row r="13" spans="1:4" ht="9" customHeight="1" x14ac:dyDescent="0.5">
      <c r="A13" s="23"/>
      <c r="B13" s="15"/>
      <c r="C13" s="24"/>
    </row>
    <row r="14" spans="1:4" ht="32.25" thickBot="1" x14ac:dyDescent="0.55000000000000004">
      <c r="A14" s="25" t="s">
        <v>6</v>
      </c>
      <c r="B14" s="26">
        <f>SUM(B6:B12)</f>
        <v>11</v>
      </c>
      <c r="C14" s="27">
        <f>SUM(C6:C12)</f>
        <v>54</v>
      </c>
    </row>
  </sheetData>
  <mergeCells count="1">
    <mergeCell ref="A2:C2"/>
  </mergeCells>
  <dataValidations count="1">
    <dataValidation type="whole" allowBlank="1" showInputMessage="1" showErrorMessage="1" sqref="B6:B12" xr:uid="{00000000-0002-0000-0100-000000000000}">
      <formula1>0</formula1>
      <formula2>20</formula2>
    </dataValidation>
  </dataValidations>
  <pageMargins left="0.7" right="0.7" top="0.75" bottom="0.75" header="0.3" footer="0.3"/>
  <pageSetup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7F8A4CC-9549-4D5F-8655-D73A1E763135}">
          <x14:formula1>
            <xm:f>Roster!$F$2:$F$49</xm:f>
          </x14:formula1>
          <xm:sqref>B4</xm:sqref>
        </x14:dataValidation>
        <x14:dataValidation type="list" allowBlank="1" showInputMessage="1" showErrorMessage="1" xr:uid="{00000000-0002-0000-0100-000001000000}">
          <x14:formula1>
            <xm:f>Roster!$D$1:$D$108</xm:f>
          </x14:formula1>
          <xm:sqref>A5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4"/>
  <sheetViews>
    <sheetView workbookViewId="0">
      <selection activeCell="B3" sqref="B3:C4"/>
    </sheetView>
  </sheetViews>
  <sheetFormatPr defaultRowHeight="15" x14ac:dyDescent="0.25"/>
  <cols>
    <col min="1" max="1" width="37.85546875" customWidth="1"/>
    <col min="2" max="2" width="17.7109375" customWidth="1"/>
    <col min="3" max="3" width="18.28515625" customWidth="1"/>
    <col min="4" max="4" width="3.5703125" hidden="1" customWidth="1"/>
  </cols>
  <sheetData>
    <row r="1" spans="1:4" ht="15.75" x14ac:dyDescent="0.25">
      <c r="A1" s="16">
        <f ca="1">TODAY()</f>
        <v>43528</v>
      </c>
    </row>
    <row r="2" spans="1:4" ht="28.5" x14ac:dyDescent="0.45">
      <c r="A2" s="32" t="s">
        <v>9</v>
      </c>
      <c r="B2" s="32"/>
      <c r="C2" s="32"/>
    </row>
    <row r="3" spans="1:4" ht="15" customHeight="1" x14ac:dyDescent="0.45">
      <c r="A3" s="1"/>
      <c r="B3" s="37" t="s">
        <v>173</v>
      </c>
      <c r="C3" s="37" t="s">
        <v>174</v>
      </c>
    </row>
    <row r="4" spans="1:4" ht="21.75" thickBot="1" x14ac:dyDescent="0.4">
      <c r="A4" s="18" t="s">
        <v>101</v>
      </c>
      <c r="B4" s="30"/>
      <c r="C4" s="30"/>
    </row>
    <row r="5" spans="1:4" ht="94.5" x14ac:dyDescent="0.25">
      <c r="A5" s="31" t="s">
        <v>10</v>
      </c>
      <c r="B5" s="28" t="s">
        <v>5</v>
      </c>
      <c r="C5" s="29" t="s">
        <v>7</v>
      </c>
    </row>
    <row r="6" spans="1:4" ht="31.5" x14ac:dyDescent="0.5">
      <c r="A6" s="19" t="s">
        <v>0</v>
      </c>
      <c r="B6" s="13">
        <v>1</v>
      </c>
      <c r="C6" s="20">
        <f>B6*D6</f>
        <v>0</v>
      </c>
      <c r="D6">
        <v>0</v>
      </c>
    </row>
    <row r="7" spans="1:4" ht="31.5" x14ac:dyDescent="0.5">
      <c r="A7" s="19" t="s">
        <v>1</v>
      </c>
      <c r="B7" s="13">
        <v>1</v>
      </c>
      <c r="C7" s="20">
        <f t="shared" ref="C7:C12" si="0">B7*D7</f>
        <v>11</v>
      </c>
      <c r="D7">
        <v>11</v>
      </c>
    </row>
    <row r="8" spans="1:4" ht="31.5" x14ac:dyDescent="0.5">
      <c r="A8" s="19" t="s">
        <v>2</v>
      </c>
      <c r="B8" s="13">
        <v>3</v>
      </c>
      <c r="C8" s="20">
        <f t="shared" si="0"/>
        <v>9</v>
      </c>
      <c r="D8">
        <v>3</v>
      </c>
    </row>
    <row r="9" spans="1:4" ht="31.5" x14ac:dyDescent="0.5">
      <c r="A9" s="19" t="s">
        <v>8</v>
      </c>
      <c r="B9" s="13">
        <v>0</v>
      </c>
      <c r="C9" s="20">
        <f t="shared" si="0"/>
        <v>0</v>
      </c>
      <c r="D9">
        <v>3</v>
      </c>
    </row>
    <row r="10" spans="1:4" ht="14.25" customHeight="1" x14ac:dyDescent="0.5">
      <c r="A10" s="21"/>
      <c r="B10" s="14"/>
      <c r="C10" s="22"/>
    </row>
    <row r="11" spans="1:4" ht="31.5" x14ac:dyDescent="0.5">
      <c r="A11" s="19" t="s">
        <v>3</v>
      </c>
      <c r="B11" s="13">
        <v>1</v>
      </c>
      <c r="C11" s="20">
        <f t="shared" si="0"/>
        <v>11</v>
      </c>
      <c r="D11">
        <v>11</v>
      </c>
    </row>
    <row r="12" spans="1:4" ht="31.5" x14ac:dyDescent="0.5">
      <c r="A12" s="19" t="s">
        <v>4</v>
      </c>
      <c r="B12" s="13">
        <v>4</v>
      </c>
      <c r="C12" s="20">
        <f t="shared" si="0"/>
        <v>20</v>
      </c>
      <c r="D12">
        <v>5</v>
      </c>
    </row>
    <row r="13" spans="1:4" ht="9" customHeight="1" x14ac:dyDescent="0.5">
      <c r="A13" s="23"/>
      <c r="B13" s="15"/>
      <c r="C13" s="24"/>
    </row>
    <row r="14" spans="1:4" ht="32.25" thickBot="1" x14ac:dyDescent="0.55000000000000004">
      <c r="A14" s="25" t="s">
        <v>6</v>
      </c>
      <c r="B14" s="26">
        <f>SUM(B6:B12)</f>
        <v>10</v>
      </c>
      <c r="C14" s="27">
        <f>SUM(C6:C12)</f>
        <v>51</v>
      </c>
    </row>
  </sheetData>
  <mergeCells count="1">
    <mergeCell ref="A2:C2"/>
  </mergeCells>
  <dataValidations count="1">
    <dataValidation type="whole" allowBlank="1" showInputMessage="1" showErrorMessage="1" sqref="B6:B12" xr:uid="{00000000-0002-0000-0200-000000000000}">
      <formula1>0</formula1>
      <formula2>20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8516047-ECAF-4706-A5A8-ABF7F775D4F8}">
          <x14:formula1>
            <xm:f>Roster!$F$2:$F$49</xm:f>
          </x14:formula1>
          <xm:sqref>B4</xm:sqref>
        </x14:dataValidation>
        <x14:dataValidation type="list" allowBlank="1" showInputMessage="1" showErrorMessage="1" xr:uid="{00000000-0002-0000-0200-000002000000}">
          <x14:formula1>
            <xm:f>Roster!$D$1:$D$108</xm:f>
          </x14:formula1>
          <xm:sqref>A5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4"/>
  <sheetViews>
    <sheetView workbookViewId="0">
      <selection activeCell="B3" sqref="B3:C4"/>
    </sheetView>
  </sheetViews>
  <sheetFormatPr defaultRowHeight="15" x14ac:dyDescent="0.25"/>
  <cols>
    <col min="1" max="1" width="37.85546875" customWidth="1"/>
    <col min="2" max="2" width="17.7109375" customWidth="1"/>
    <col min="3" max="3" width="18.28515625" customWidth="1"/>
    <col min="4" max="4" width="3.5703125" hidden="1" customWidth="1"/>
  </cols>
  <sheetData>
    <row r="1" spans="1:4" ht="15.75" x14ac:dyDescent="0.25">
      <c r="A1" s="16">
        <f ca="1">TODAY()</f>
        <v>43528</v>
      </c>
    </row>
    <row r="2" spans="1:4" ht="28.5" x14ac:dyDescent="0.45">
      <c r="A2" s="32" t="s">
        <v>9</v>
      </c>
      <c r="B2" s="32"/>
      <c r="C2" s="32"/>
    </row>
    <row r="3" spans="1:4" ht="15" customHeight="1" x14ac:dyDescent="0.45">
      <c r="A3" s="1"/>
      <c r="B3" s="37" t="s">
        <v>173</v>
      </c>
      <c r="C3" s="37" t="s">
        <v>174</v>
      </c>
    </row>
    <row r="4" spans="1:4" ht="21.75" thickBot="1" x14ac:dyDescent="0.4">
      <c r="A4" s="18" t="s">
        <v>101</v>
      </c>
      <c r="B4" s="30"/>
      <c r="C4" s="30"/>
    </row>
    <row r="5" spans="1:4" ht="94.5" x14ac:dyDescent="0.25">
      <c r="A5" s="31" t="s">
        <v>10</v>
      </c>
      <c r="B5" s="28" t="s">
        <v>5</v>
      </c>
      <c r="C5" s="29" t="s">
        <v>7</v>
      </c>
    </row>
    <row r="6" spans="1:4" ht="31.5" x14ac:dyDescent="0.5">
      <c r="A6" s="19" t="s">
        <v>0</v>
      </c>
      <c r="B6" s="13">
        <v>1</v>
      </c>
      <c r="C6" s="20">
        <f>B6*D6</f>
        <v>0</v>
      </c>
      <c r="D6">
        <v>0</v>
      </c>
    </row>
    <row r="7" spans="1:4" ht="31.5" x14ac:dyDescent="0.5">
      <c r="A7" s="19" t="s">
        <v>1</v>
      </c>
      <c r="B7" s="13">
        <v>1</v>
      </c>
      <c r="C7" s="20">
        <f t="shared" ref="C7:C12" si="0">B7*D7</f>
        <v>11</v>
      </c>
      <c r="D7">
        <v>11</v>
      </c>
    </row>
    <row r="8" spans="1:4" ht="31.5" x14ac:dyDescent="0.5">
      <c r="A8" s="19" t="s">
        <v>2</v>
      </c>
      <c r="B8" s="13">
        <v>2</v>
      </c>
      <c r="C8" s="20">
        <f t="shared" si="0"/>
        <v>6</v>
      </c>
      <c r="D8">
        <v>3</v>
      </c>
    </row>
    <row r="9" spans="1:4" ht="31.5" x14ac:dyDescent="0.5">
      <c r="A9" s="19" t="s">
        <v>8</v>
      </c>
      <c r="B9" s="13">
        <v>0</v>
      </c>
      <c r="C9" s="20">
        <f t="shared" si="0"/>
        <v>0</v>
      </c>
      <c r="D9">
        <v>3</v>
      </c>
    </row>
    <row r="10" spans="1:4" ht="14.25" customHeight="1" x14ac:dyDescent="0.5">
      <c r="A10" s="21"/>
      <c r="B10" s="14"/>
      <c r="C10" s="22"/>
    </row>
    <row r="11" spans="1:4" ht="31.5" x14ac:dyDescent="0.5">
      <c r="A11" s="19" t="s">
        <v>3</v>
      </c>
      <c r="B11" s="13">
        <v>1</v>
      </c>
      <c r="C11" s="20">
        <f t="shared" si="0"/>
        <v>11</v>
      </c>
      <c r="D11">
        <v>11</v>
      </c>
    </row>
    <row r="12" spans="1:4" ht="31.5" x14ac:dyDescent="0.5">
      <c r="A12" s="19" t="s">
        <v>4</v>
      </c>
      <c r="B12" s="13">
        <v>3</v>
      </c>
      <c r="C12" s="20">
        <f t="shared" si="0"/>
        <v>15</v>
      </c>
      <c r="D12">
        <v>5</v>
      </c>
    </row>
    <row r="13" spans="1:4" ht="9" customHeight="1" x14ac:dyDescent="0.5">
      <c r="A13" s="23"/>
      <c r="B13" s="15"/>
      <c r="C13" s="24"/>
    </row>
    <row r="14" spans="1:4" ht="32.25" thickBot="1" x14ac:dyDescent="0.55000000000000004">
      <c r="A14" s="25" t="s">
        <v>6</v>
      </c>
      <c r="B14" s="26">
        <f>SUM(B6:B12)</f>
        <v>8</v>
      </c>
      <c r="C14" s="27">
        <f>SUM(C6:C12)</f>
        <v>43</v>
      </c>
    </row>
  </sheetData>
  <mergeCells count="1">
    <mergeCell ref="A2:C2"/>
  </mergeCells>
  <dataValidations count="1">
    <dataValidation type="whole" allowBlank="1" showInputMessage="1" showErrorMessage="1" sqref="B6:B12" xr:uid="{00000000-0002-0000-0300-000000000000}">
      <formula1>0</formula1>
      <formula2>20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64F4180-69A3-4F07-979D-4D839CEB513C}">
          <x14:formula1>
            <xm:f>Roster!$F$2:$F$49</xm:f>
          </x14:formula1>
          <xm:sqref>B4</xm:sqref>
        </x14:dataValidation>
        <x14:dataValidation type="list" allowBlank="1" showInputMessage="1" showErrorMessage="1" xr:uid="{00000000-0002-0000-0300-000002000000}">
          <x14:formula1>
            <xm:f>Roster!$D$1:$D$108</xm:f>
          </x14:formula1>
          <xm:sqref>A5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4"/>
  <sheetViews>
    <sheetView workbookViewId="0">
      <selection activeCell="C7" sqref="C7"/>
    </sheetView>
  </sheetViews>
  <sheetFormatPr defaultRowHeight="15" x14ac:dyDescent="0.25"/>
  <cols>
    <col min="1" max="1" width="37.85546875" customWidth="1"/>
    <col min="2" max="2" width="17.7109375" customWidth="1"/>
    <col min="3" max="3" width="18.28515625" customWidth="1"/>
    <col min="4" max="4" width="3.5703125" hidden="1" customWidth="1"/>
  </cols>
  <sheetData>
    <row r="1" spans="1:4" ht="15.75" x14ac:dyDescent="0.25">
      <c r="A1" s="16">
        <f ca="1">TODAY()</f>
        <v>43528</v>
      </c>
    </row>
    <row r="2" spans="1:4" ht="28.5" x14ac:dyDescent="0.45">
      <c r="A2" s="32" t="s">
        <v>9</v>
      </c>
      <c r="B2" s="32"/>
      <c r="C2" s="32"/>
    </row>
    <row r="3" spans="1:4" ht="15" customHeight="1" x14ac:dyDescent="0.45">
      <c r="A3" s="1"/>
      <c r="B3" s="37" t="s">
        <v>173</v>
      </c>
      <c r="C3" s="37" t="s">
        <v>174</v>
      </c>
    </row>
    <row r="4" spans="1:4" ht="21.75" thickBot="1" x14ac:dyDescent="0.4">
      <c r="A4" s="18" t="s">
        <v>101</v>
      </c>
      <c r="B4" s="30"/>
      <c r="C4" s="30"/>
    </row>
    <row r="5" spans="1:4" ht="94.5" x14ac:dyDescent="0.25">
      <c r="A5" s="31" t="s">
        <v>10</v>
      </c>
      <c r="B5" s="28" t="s">
        <v>5</v>
      </c>
      <c r="C5" s="29" t="s">
        <v>7</v>
      </c>
    </row>
    <row r="6" spans="1:4" ht="31.5" x14ac:dyDescent="0.5">
      <c r="A6" s="19" t="s">
        <v>0</v>
      </c>
      <c r="B6" s="13">
        <v>1</v>
      </c>
      <c r="C6" s="20">
        <f>B6*D6</f>
        <v>0</v>
      </c>
      <c r="D6">
        <v>0</v>
      </c>
    </row>
    <row r="7" spans="1:4" ht="31.5" x14ac:dyDescent="0.5">
      <c r="A7" s="19" t="s">
        <v>1</v>
      </c>
      <c r="B7" s="13">
        <v>1</v>
      </c>
      <c r="C7" s="20">
        <f t="shared" ref="C7:C12" si="0">B7*D7</f>
        <v>11</v>
      </c>
      <c r="D7">
        <v>11</v>
      </c>
    </row>
    <row r="8" spans="1:4" ht="31.5" x14ac:dyDescent="0.5">
      <c r="A8" s="19" t="s">
        <v>2</v>
      </c>
      <c r="B8" s="13">
        <v>3</v>
      </c>
      <c r="C8" s="20">
        <f t="shared" si="0"/>
        <v>9</v>
      </c>
      <c r="D8">
        <v>3</v>
      </c>
    </row>
    <row r="9" spans="1:4" ht="31.5" x14ac:dyDescent="0.5">
      <c r="A9" s="19" t="s">
        <v>8</v>
      </c>
      <c r="B9" s="13">
        <v>0</v>
      </c>
      <c r="C9" s="20">
        <f t="shared" si="0"/>
        <v>0</v>
      </c>
      <c r="D9">
        <v>3</v>
      </c>
    </row>
    <row r="10" spans="1:4" ht="14.25" customHeight="1" x14ac:dyDescent="0.5">
      <c r="A10" s="21"/>
      <c r="B10" s="14"/>
      <c r="C10" s="22"/>
    </row>
    <row r="11" spans="1:4" ht="31.5" x14ac:dyDescent="0.5">
      <c r="A11" s="19" t="s">
        <v>3</v>
      </c>
      <c r="B11" s="13">
        <v>1</v>
      </c>
      <c r="C11" s="20">
        <f t="shared" si="0"/>
        <v>11</v>
      </c>
      <c r="D11">
        <v>11</v>
      </c>
    </row>
    <row r="12" spans="1:4" ht="31.5" x14ac:dyDescent="0.5">
      <c r="A12" s="19" t="s">
        <v>4</v>
      </c>
      <c r="B12" s="13">
        <v>4</v>
      </c>
      <c r="C12" s="20">
        <f t="shared" si="0"/>
        <v>20</v>
      </c>
      <c r="D12">
        <v>5</v>
      </c>
    </row>
    <row r="13" spans="1:4" ht="9" customHeight="1" x14ac:dyDescent="0.5">
      <c r="A13" s="23"/>
      <c r="B13" s="15"/>
      <c r="C13" s="24"/>
    </row>
    <row r="14" spans="1:4" ht="32.25" thickBot="1" x14ac:dyDescent="0.55000000000000004">
      <c r="A14" s="25" t="s">
        <v>6</v>
      </c>
      <c r="B14" s="26">
        <f>SUM(B6:B12)</f>
        <v>10</v>
      </c>
      <c r="C14" s="27">
        <f>SUM(C6:C12)</f>
        <v>51</v>
      </c>
    </row>
  </sheetData>
  <mergeCells count="1">
    <mergeCell ref="A2:C2"/>
  </mergeCells>
  <dataValidations count="1">
    <dataValidation type="whole" allowBlank="1" showInputMessage="1" showErrorMessage="1" sqref="B6:B12" xr:uid="{00000000-0002-0000-0400-000000000000}">
      <formula1>0</formula1>
      <formula2>20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7C9EFBD-72B7-4095-B5DE-06CCAB34BC7F}">
          <x14:formula1>
            <xm:f>Roster!$F$2:$F$49</xm:f>
          </x14:formula1>
          <xm:sqref>B4</xm:sqref>
        </x14:dataValidation>
        <x14:dataValidation type="list" allowBlank="1" showInputMessage="1" showErrorMessage="1" xr:uid="{00000000-0002-0000-0400-000002000000}">
          <x14:formula1>
            <xm:f>Roster!$D$1:$D$108</xm:f>
          </x14:formula1>
          <xm:sqref>A5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4"/>
  <sheetViews>
    <sheetView workbookViewId="0">
      <selection activeCell="E5" sqref="E5"/>
    </sheetView>
  </sheetViews>
  <sheetFormatPr defaultRowHeight="15" x14ac:dyDescent="0.25"/>
  <cols>
    <col min="1" max="1" width="37.85546875" customWidth="1"/>
    <col min="2" max="2" width="17.7109375" customWidth="1"/>
    <col min="3" max="3" width="18.28515625" customWidth="1"/>
    <col min="4" max="4" width="3.5703125" hidden="1" customWidth="1"/>
  </cols>
  <sheetData>
    <row r="1" spans="1:4" ht="15.75" x14ac:dyDescent="0.25">
      <c r="A1" s="16">
        <f ca="1">TODAY()</f>
        <v>43528</v>
      </c>
    </row>
    <row r="2" spans="1:4" ht="28.5" x14ac:dyDescent="0.45">
      <c r="A2" s="32" t="s">
        <v>9</v>
      </c>
      <c r="B2" s="32"/>
      <c r="C2" s="32"/>
    </row>
    <row r="3" spans="1:4" ht="15" customHeight="1" x14ac:dyDescent="0.45">
      <c r="A3" s="1"/>
      <c r="B3" s="37" t="s">
        <v>173</v>
      </c>
      <c r="C3" s="37" t="s">
        <v>174</v>
      </c>
    </row>
    <row r="4" spans="1:4" ht="21.75" thickBot="1" x14ac:dyDescent="0.4">
      <c r="A4" s="18" t="s">
        <v>101</v>
      </c>
      <c r="B4" s="30"/>
      <c r="C4" s="30"/>
    </row>
    <row r="5" spans="1:4" ht="94.5" x14ac:dyDescent="0.25">
      <c r="A5" s="31" t="s">
        <v>10</v>
      </c>
      <c r="B5" s="28" t="s">
        <v>5</v>
      </c>
      <c r="C5" s="29" t="s">
        <v>7</v>
      </c>
    </row>
    <row r="6" spans="1:4" ht="31.5" x14ac:dyDescent="0.5">
      <c r="A6" s="19" t="s">
        <v>0</v>
      </c>
      <c r="B6" s="13">
        <v>1</v>
      </c>
      <c r="C6" s="20">
        <f>B6*D6</f>
        <v>0</v>
      </c>
      <c r="D6">
        <v>0</v>
      </c>
    </row>
    <row r="7" spans="1:4" ht="31.5" x14ac:dyDescent="0.5">
      <c r="A7" s="19" t="s">
        <v>1</v>
      </c>
      <c r="B7" s="13">
        <v>1</v>
      </c>
      <c r="C7" s="20">
        <f t="shared" ref="C7:C12" si="0">B7*D7</f>
        <v>11</v>
      </c>
      <c r="D7">
        <v>11</v>
      </c>
    </row>
    <row r="8" spans="1:4" ht="31.5" x14ac:dyDescent="0.5">
      <c r="A8" s="19" t="s">
        <v>2</v>
      </c>
      <c r="B8" s="13">
        <v>2</v>
      </c>
      <c r="C8" s="20">
        <f t="shared" si="0"/>
        <v>6</v>
      </c>
      <c r="D8">
        <v>3</v>
      </c>
    </row>
    <row r="9" spans="1:4" ht="31.5" x14ac:dyDescent="0.5">
      <c r="A9" s="19" t="s">
        <v>8</v>
      </c>
      <c r="B9" s="13">
        <v>0</v>
      </c>
      <c r="C9" s="20">
        <f t="shared" si="0"/>
        <v>0</v>
      </c>
      <c r="D9">
        <v>3</v>
      </c>
    </row>
    <row r="10" spans="1:4" ht="14.25" customHeight="1" x14ac:dyDescent="0.5">
      <c r="A10" s="21"/>
      <c r="B10" s="14"/>
      <c r="C10" s="22"/>
    </row>
    <row r="11" spans="1:4" ht="31.5" x14ac:dyDescent="0.5">
      <c r="A11" s="19" t="s">
        <v>3</v>
      </c>
      <c r="B11" s="13">
        <v>1</v>
      </c>
      <c r="C11" s="20">
        <f t="shared" si="0"/>
        <v>11</v>
      </c>
      <c r="D11">
        <v>11</v>
      </c>
    </row>
    <row r="12" spans="1:4" ht="31.5" x14ac:dyDescent="0.5">
      <c r="A12" s="19" t="s">
        <v>4</v>
      </c>
      <c r="B12" s="13">
        <v>3</v>
      </c>
      <c r="C12" s="20">
        <f t="shared" si="0"/>
        <v>15</v>
      </c>
      <c r="D12">
        <v>5</v>
      </c>
    </row>
    <row r="13" spans="1:4" ht="9" customHeight="1" x14ac:dyDescent="0.5">
      <c r="A13" s="23"/>
      <c r="B13" s="15"/>
      <c r="C13" s="24"/>
    </row>
    <row r="14" spans="1:4" ht="32.25" thickBot="1" x14ac:dyDescent="0.55000000000000004">
      <c r="A14" s="25" t="s">
        <v>6</v>
      </c>
      <c r="B14" s="26">
        <f>SUM(B6:B12)</f>
        <v>8</v>
      </c>
      <c r="C14" s="27">
        <f>SUM(C6:C12)</f>
        <v>43</v>
      </c>
    </row>
  </sheetData>
  <mergeCells count="1">
    <mergeCell ref="A2:C2"/>
  </mergeCells>
  <dataValidations count="1">
    <dataValidation type="whole" allowBlank="1" showInputMessage="1" showErrorMessage="1" sqref="B6:B12" xr:uid="{00000000-0002-0000-0500-000000000000}">
      <formula1>0</formula1>
      <formula2>20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1731AB0-2CD7-431E-A038-27FD99F1A61D}">
          <x14:formula1>
            <xm:f>Roster!$F$2:$F$49</xm:f>
          </x14:formula1>
          <xm:sqref>B4</xm:sqref>
        </x14:dataValidation>
        <x14:dataValidation type="list" allowBlank="1" showInputMessage="1" showErrorMessage="1" xr:uid="{00000000-0002-0000-0500-000002000000}">
          <x14:formula1>
            <xm:f>Roster!$D$1:$D$108</xm:f>
          </x14:formula1>
          <xm:sqref>A5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4"/>
  <sheetViews>
    <sheetView workbookViewId="0">
      <selection activeCell="C4" sqref="C4"/>
    </sheetView>
  </sheetViews>
  <sheetFormatPr defaultRowHeight="15" x14ac:dyDescent="0.25"/>
  <cols>
    <col min="1" max="1" width="37.85546875" customWidth="1"/>
    <col min="2" max="2" width="17.7109375" customWidth="1"/>
    <col min="3" max="3" width="18.28515625" customWidth="1"/>
    <col min="4" max="4" width="3.5703125" hidden="1" customWidth="1"/>
  </cols>
  <sheetData>
    <row r="1" spans="1:4" ht="15.75" x14ac:dyDescent="0.25">
      <c r="A1" s="16">
        <f ca="1">TODAY()</f>
        <v>43528</v>
      </c>
    </row>
    <row r="2" spans="1:4" ht="28.5" x14ac:dyDescent="0.45">
      <c r="A2" s="32" t="s">
        <v>9</v>
      </c>
      <c r="B2" s="32"/>
      <c r="C2" s="32"/>
    </row>
    <row r="3" spans="1:4" ht="15" customHeight="1" x14ac:dyDescent="0.45">
      <c r="A3" s="1"/>
      <c r="B3" s="37" t="s">
        <v>173</v>
      </c>
      <c r="C3" s="37" t="s">
        <v>174</v>
      </c>
    </row>
    <row r="4" spans="1:4" ht="21.75" thickBot="1" x14ac:dyDescent="0.4">
      <c r="A4" s="18" t="s">
        <v>101</v>
      </c>
      <c r="B4" s="30"/>
      <c r="C4" s="30"/>
    </row>
    <row r="5" spans="1:4" ht="94.5" x14ac:dyDescent="0.25">
      <c r="A5" s="31" t="s">
        <v>10</v>
      </c>
      <c r="B5" s="28" t="s">
        <v>5</v>
      </c>
      <c r="C5" s="29" t="s">
        <v>7</v>
      </c>
    </row>
    <row r="6" spans="1:4" ht="31.5" x14ac:dyDescent="0.5">
      <c r="A6" s="19" t="s">
        <v>0</v>
      </c>
      <c r="B6" s="13">
        <v>1</v>
      </c>
      <c r="C6" s="20">
        <f>B6*D6</f>
        <v>0</v>
      </c>
      <c r="D6">
        <v>0</v>
      </c>
    </row>
    <row r="7" spans="1:4" ht="31.5" x14ac:dyDescent="0.5">
      <c r="A7" s="19" t="s">
        <v>1</v>
      </c>
      <c r="B7" s="13">
        <v>1</v>
      </c>
      <c r="C7" s="20">
        <f t="shared" ref="C7:C12" si="0">B7*D7</f>
        <v>11</v>
      </c>
      <c r="D7">
        <v>11</v>
      </c>
    </row>
    <row r="8" spans="1:4" ht="31.5" x14ac:dyDescent="0.5">
      <c r="A8" s="19" t="s">
        <v>2</v>
      </c>
      <c r="B8" s="13">
        <v>3</v>
      </c>
      <c r="C8" s="20">
        <f t="shared" si="0"/>
        <v>9</v>
      </c>
      <c r="D8">
        <v>3</v>
      </c>
    </row>
    <row r="9" spans="1:4" ht="31.5" x14ac:dyDescent="0.5">
      <c r="A9" s="19" t="s">
        <v>8</v>
      </c>
      <c r="B9" s="13">
        <v>0</v>
      </c>
      <c r="C9" s="20">
        <f t="shared" si="0"/>
        <v>0</v>
      </c>
      <c r="D9">
        <v>3</v>
      </c>
    </row>
    <row r="10" spans="1:4" ht="14.25" customHeight="1" x14ac:dyDescent="0.5">
      <c r="A10" s="21"/>
      <c r="B10" s="14"/>
      <c r="C10" s="22"/>
    </row>
    <row r="11" spans="1:4" ht="31.5" x14ac:dyDescent="0.5">
      <c r="A11" s="19" t="s">
        <v>3</v>
      </c>
      <c r="B11" s="13">
        <v>1</v>
      </c>
      <c r="C11" s="20">
        <f t="shared" si="0"/>
        <v>11</v>
      </c>
      <c r="D11">
        <v>11</v>
      </c>
    </row>
    <row r="12" spans="1:4" ht="31.5" x14ac:dyDescent="0.5">
      <c r="A12" s="19" t="s">
        <v>4</v>
      </c>
      <c r="B12" s="13">
        <v>4</v>
      </c>
      <c r="C12" s="20">
        <f t="shared" si="0"/>
        <v>20</v>
      </c>
      <c r="D12">
        <v>5</v>
      </c>
    </row>
    <row r="13" spans="1:4" ht="9" customHeight="1" x14ac:dyDescent="0.5">
      <c r="A13" s="23"/>
      <c r="B13" s="15"/>
      <c r="C13" s="24"/>
    </row>
    <row r="14" spans="1:4" ht="32.25" thickBot="1" x14ac:dyDescent="0.55000000000000004">
      <c r="A14" s="25" t="s">
        <v>6</v>
      </c>
      <c r="B14" s="26">
        <f>SUM(B6:B12)</f>
        <v>10</v>
      </c>
      <c r="C14" s="27">
        <f>SUM(C6:C12)</f>
        <v>51</v>
      </c>
    </row>
  </sheetData>
  <mergeCells count="1">
    <mergeCell ref="A2:C2"/>
  </mergeCells>
  <dataValidations count="1">
    <dataValidation type="whole" allowBlank="1" showInputMessage="1" showErrorMessage="1" sqref="B6:B12" xr:uid="{00000000-0002-0000-0600-000000000000}">
      <formula1>0</formula1>
      <formula2>20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98A296C-ED3C-4E21-87A6-CC89CB2456F7}">
          <x14:formula1>
            <xm:f>Roster!$F$2:$F$49</xm:f>
          </x14:formula1>
          <xm:sqref>B4</xm:sqref>
        </x14:dataValidation>
        <x14:dataValidation type="list" allowBlank="1" showInputMessage="1" showErrorMessage="1" xr:uid="{00000000-0002-0000-0600-000002000000}">
          <x14:formula1>
            <xm:f>Roster!$D$1:$D$108</xm:f>
          </x14:formula1>
          <xm:sqref>A5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4"/>
  <sheetViews>
    <sheetView workbookViewId="0">
      <selection activeCell="B3" sqref="B3:C4"/>
    </sheetView>
  </sheetViews>
  <sheetFormatPr defaultRowHeight="15" x14ac:dyDescent="0.25"/>
  <cols>
    <col min="1" max="1" width="37.85546875" customWidth="1"/>
    <col min="2" max="2" width="17.7109375" customWidth="1"/>
    <col min="3" max="3" width="18.28515625" customWidth="1"/>
    <col min="4" max="4" width="3.5703125" hidden="1" customWidth="1"/>
  </cols>
  <sheetData>
    <row r="1" spans="1:4" ht="15.75" x14ac:dyDescent="0.25">
      <c r="A1" s="16">
        <f ca="1">TODAY()</f>
        <v>43528</v>
      </c>
    </row>
    <row r="2" spans="1:4" ht="28.5" x14ac:dyDescent="0.45">
      <c r="A2" s="32" t="s">
        <v>9</v>
      </c>
      <c r="B2" s="32"/>
      <c r="C2" s="32"/>
    </row>
    <row r="3" spans="1:4" ht="15" customHeight="1" x14ac:dyDescent="0.45">
      <c r="A3" s="1"/>
      <c r="B3" s="37" t="s">
        <v>173</v>
      </c>
      <c r="C3" s="37" t="s">
        <v>174</v>
      </c>
    </row>
    <row r="4" spans="1:4" ht="21.75" thickBot="1" x14ac:dyDescent="0.4">
      <c r="A4" s="18" t="s">
        <v>101</v>
      </c>
      <c r="B4" s="30"/>
      <c r="C4" s="30"/>
    </row>
    <row r="5" spans="1:4" ht="94.5" x14ac:dyDescent="0.25">
      <c r="A5" s="31" t="s">
        <v>10</v>
      </c>
      <c r="B5" s="28" t="s">
        <v>5</v>
      </c>
      <c r="C5" s="29" t="s">
        <v>7</v>
      </c>
    </row>
    <row r="6" spans="1:4" ht="31.5" x14ac:dyDescent="0.5">
      <c r="A6" s="19" t="s">
        <v>0</v>
      </c>
      <c r="B6" s="13">
        <v>0</v>
      </c>
      <c r="C6" s="20">
        <f>B6*D6</f>
        <v>0</v>
      </c>
      <c r="D6">
        <v>0</v>
      </c>
    </row>
    <row r="7" spans="1:4" ht="31.5" x14ac:dyDescent="0.5">
      <c r="A7" s="19" t="s">
        <v>1</v>
      </c>
      <c r="B7" s="13">
        <v>0</v>
      </c>
      <c r="C7" s="20">
        <f t="shared" ref="C7:C12" si="0">B7*D7</f>
        <v>0</v>
      </c>
      <c r="D7">
        <v>11</v>
      </c>
    </row>
    <row r="8" spans="1:4" ht="31.5" x14ac:dyDescent="0.5">
      <c r="A8" s="19" t="s">
        <v>2</v>
      </c>
      <c r="B8" s="13">
        <v>0</v>
      </c>
      <c r="C8" s="20">
        <f t="shared" si="0"/>
        <v>0</v>
      </c>
      <c r="D8">
        <v>3</v>
      </c>
    </row>
    <row r="9" spans="1:4" ht="31.5" x14ac:dyDescent="0.5">
      <c r="A9" s="19" t="s">
        <v>8</v>
      </c>
      <c r="B9" s="13">
        <v>0</v>
      </c>
      <c r="C9" s="20">
        <f t="shared" si="0"/>
        <v>0</v>
      </c>
      <c r="D9">
        <v>3</v>
      </c>
    </row>
    <row r="10" spans="1:4" ht="14.25" customHeight="1" x14ac:dyDescent="0.5">
      <c r="A10" s="21"/>
      <c r="B10" s="14"/>
      <c r="C10" s="22"/>
    </row>
    <row r="11" spans="1:4" ht="31.5" x14ac:dyDescent="0.5">
      <c r="A11" s="19" t="s">
        <v>3</v>
      </c>
      <c r="B11" s="13">
        <v>0</v>
      </c>
      <c r="C11" s="20">
        <f t="shared" si="0"/>
        <v>0</v>
      </c>
      <c r="D11">
        <v>11</v>
      </c>
    </row>
    <row r="12" spans="1:4" ht="31.5" x14ac:dyDescent="0.5">
      <c r="A12" s="19" t="s">
        <v>4</v>
      </c>
      <c r="B12" s="13">
        <v>0</v>
      </c>
      <c r="C12" s="20">
        <f t="shared" si="0"/>
        <v>0</v>
      </c>
      <c r="D12">
        <v>5</v>
      </c>
    </row>
    <row r="13" spans="1:4" ht="9" customHeight="1" x14ac:dyDescent="0.5">
      <c r="A13" s="23"/>
      <c r="B13" s="15"/>
      <c r="C13" s="24"/>
    </row>
    <row r="14" spans="1:4" ht="32.25" thickBot="1" x14ac:dyDescent="0.55000000000000004">
      <c r="A14" s="25" t="s">
        <v>6</v>
      </c>
      <c r="B14" s="26">
        <f>SUM(B6:B12)</f>
        <v>0</v>
      </c>
      <c r="C14" s="27">
        <f>SUM(C6:C12)</f>
        <v>0</v>
      </c>
    </row>
  </sheetData>
  <mergeCells count="1">
    <mergeCell ref="A2:C2"/>
  </mergeCells>
  <dataValidations count="1">
    <dataValidation type="whole" allowBlank="1" showInputMessage="1" showErrorMessage="1" sqref="B6:B12" xr:uid="{00000000-0002-0000-0700-000000000000}">
      <formula1>0</formula1>
      <formula2>20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225E68B-243B-4658-9A2D-DD0DABC17235}">
          <x14:formula1>
            <xm:f>Roster!$F$2:$F$49</xm:f>
          </x14:formula1>
          <xm:sqref>B4</xm:sqref>
        </x14:dataValidation>
        <x14:dataValidation type="list" allowBlank="1" showInputMessage="1" showErrorMessage="1" xr:uid="{00000000-0002-0000-0700-000002000000}">
          <x14:formula1>
            <xm:f>Roster!$D$1:$D$108</xm:f>
          </x14:formula1>
          <xm:sqref>A5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4"/>
  <sheetViews>
    <sheetView workbookViewId="0">
      <selection activeCell="C5" sqref="C5"/>
    </sheetView>
  </sheetViews>
  <sheetFormatPr defaultRowHeight="15" x14ac:dyDescent="0.25"/>
  <cols>
    <col min="1" max="1" width="37.85546875" customWidth="1"/>
    <col min="2" max="2" width="17.7109375" customWidth="1"/>
    <col min="3" max="3" width="18.28515625" customWidth="1"/>
    <col min="4" max="4" width="3.5703125" hidden="1" customWidth="1"/>
  </cols>
  <sheetData>
    <row r="1" spans="1:4" ht="15.75" x14ac:dyDescent="0.25">
      <c r="A1" s="16">
        <f ca="1">TODAY()</f>
        <v>43528</v>
      </c>
    </row>
    <row r="2" spans="1:4" ht="28.5" x14ac:dyDescent="0.45">
      <c r="A2" s="32" t="s">
        <v>9</v>
      </c>
      <c r="B2" s="32"/>
      <c r="C2" s="32"/>
    </row>
    <row r="3" spans="1:4" ht="15" customHeight="1" x14ac:dyDescent="0.45">
      <c r="A3" s="1"/>
      <c r="B3" s="37" t="s">
        <v>173</v>
      </c>
      <c r="C3" s="37" t="s">
        <v>174</v>
      </c>
    </row>
    <row r="4" spans="1:4" ht="21.75" thickBot="1" x14ac:dyDescent="0.4">
      <c r="A4" s="18" t="s">
        <v>101</v>
      </c>
      <c r="B4" s="30"/>
      <c r="C4" s="30"/>
    </row>
    <row r="5" spans="1:4" ht="94.5" x14ac:dyDescent="0.25">
      <c r="A5" s="31" t="s">
        <v>10</v>
      </c>
      <c r="B5" s="28" t="s">
        <v>5</v>
      </c>
      <c r="C5" s="29" t="s">
        <v>7</v>
      </c>
    </row>
    <row r="6" spans="1:4" ht="31.5" x14ac:dyDescent="0.5">
      <c r="A6" s="19" t="s">
        <v>0</v>
      </c>
      <c r="B6" s="13">
        <v>0</v>
      </c>
      <c r="C6" s="20">
        <f>B6*D6</f>
        <v>0</v>
      </c>
      <c r="D6">
        <v>0</v>
      </c>
    </row>
    <row r="7" spans="1:4" ht="31.5" x14ac:dyDescent="0.5">
      <c r="A7" s="19" t="s">
        <v>1</v>
      </c>
      <c r="B7" s="13">
        <v>0</v>
      </c>
      <c r="C7" s="20">
        <f t="shared" ref="C7:C12" si="0">B7*D7</f>
        <v>0</v>
      </c>
      <c r="D7">
        <v>11</v>
      </c>
    </row>
    <row r="8" spans="1:4" ht="31.5" x14ac:dyDescent="0.5">
      <c r="A8" s="19" t="s">
        <v>2</v>
      </c>
      <c r="B8" s="13">
        <v>0</v>
      </c>
      <c r="C8" s="20">
        <f t="shared" si="0"/>
        <v>0</v>
      </c>
      <c r="D8">
        <v>3</v>
      </c>
    </row>
    <row r="9" spans="1:4" ht="31.5" x14ac:dyDescent="0.5">
      <c r="A9" s="19" t="s">
        <v>8</v>
      </c>
      <c r="B9" s="13">
        <v>0</v>
      </c>
      <c r="C9" s="20">
        <f t="shared" si="0"/>
        <v>0</v>
      </c>
      <c r="D9">
        <v>3</v>
      </c>
    </row>
    <row r="10" spans="1:4" ht="14.25" customHeight="1" x14ac:dyDescent="0.5">
      <c r="A10" s="21"/>
      <c r="B10" s="14"/>
      <c r="C10" s="22"/>
    </row>
    <row r="11" spans="1:4" ht="31.5" x14ac:dyDescent="0.5">
      <c r="A11" s="19" t="s">
        <v>3</v>
      </c>
      <c r="B11" s="13">
        <v>0</v>
      </c>
      <c r="C11" s="20">
        <f t="shared" si="0"/>
        <v>0</v>
      </c>
      <c r="D11">
        <v>11</v>
      </c>
    </row>
    <row r="12" spans="1:4" ht="31.5" x14ac:dyDescent="0.5">
      <c r="A12" s="19" t="s">
        <v>4</v>
      </c>
      <c r="B12" s="13">
        <v>0</v>
      </c>
      <c r="C12" s="20">
        <f t="shared" si="0"/>
        <v>0</v>
      </c>
      <c r="D12">
        <v>5</v>
      </c>
    </row>
    <row r="13" spans="1:4" ht="9" customHeight="1" x14ac:dyDescent="0.5">
      <c r="A13" s="23"/>
      <c r="B13" s="15"/>
      <c r="C13" s="24"/>
    </row>
    <row r="14" spans="1:4" ht="32.25" thickBot="1" x14ac:dyDescent="0.55000000000000004">
      <c r="A14" s="25" t="s">
        <v>6</v>
      </c>
      <c r="B14" s="26">
        <f>SUM(B6:B12)</f>
        <v>0</v>
      </c>
      <c r="C14" s="27">
        <f>SUM(C6:C12)</f>
        <v>0</v>
      </c>
    </row>
  </sheetData>
  <mergeCells count="1">
    <mergeCell ref="A2:C2"/>
  </mergeCells>
  <dataValidations count="1">
    <dataValidation type="whole" allowBlank="1" showInputMessage="1" showErrorMessage="1" sqref="B6:B12" xr:uid="{00000000-0002-0000-0800-000000000000}">
      <formula1>0</formula1>
      <formula2>20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41C959E-893B-40D0-B560-742671C5A838}">
          <x14:formula1>
            <xm:f>Roster!$F$2:$F$49</xm:f>
          </x14:formula1>
          <xm:sqref>B4</xm:sqref>
        </x14:dataValidation>
        <x14:dataValidation type="list" allowBlank="1" showInputMessage="1" showErrorMessage="1" xr:uid="{00000000-0002-0000-0800-000002000000}">
          <x14:formula1>
            <xm:f>Roster!$D$1:$D$108</xm:f>
          </x14:formula1>
          <xm:sqref>A5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Region OT Budget</vt:lpstr>
      <vt:lpstr>#1 OT BDG</vt:lpstr>
      <vt:lpstr>#2 OT BDG</vt:lpstr>
      <vt:lpstr>#3 OT BDG</vt:lpstr>
      <vt:lpstr>#4 OT BDG</vt:lpstr>
      <vt:lpstr>#5 OT BDG</vt:lpstr>
      <vt:lpstr>#6 OT BDG</vt:lpstr>
      <vt:lpstr>#7 OT BDG</vt:lpstr>
      <vt:lpstr>#8 OT BDG</vt:lpstr>
      <vt:lpstr>#9 OT BDG</vt:lpstr>
      <vt:lpstr>#10 OT BDG</vt:lpstr>
      <vt:lpstr>Roster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Pringle</dc:creator>
  <cp:lastModifiedBy>Paul D. Rutila</cp:lastModifiedBy>
  <cp:lastPrinted>2014-03-26T18:56:03Z</cp:lastPrinted>
  <dcterms:created xsi:type="dcterms:W3CDTF">2014-03-26T17:46:34Z</dcterms:created>
  <dcterms:modified xsi:type="dcterms:W3CDTF">2019-03-04T20:12:30Z</dcterms:modified>
</cp:coreProperties>
</file>