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boone\Desktop\2016 4 Wheel Parts Info\Toolbox\"/>
    </mc:Choice>
  </mc:AlternateContent>
  <bookViews>
    <workbookView xWindow="0" yWindow="0" windowWidth="22056" windowHeight="9192" tabRatio="374"/>
  </bookViews>
  <sheets>
    <sheet name="Master" sheetId="163" r:id="rId1"/>
    <sheet name="Jan." sheetId="165" r:id="rId2"/>
    <sheet name="Feb." sheetId="152" r:id="rId3"/>
    <sheet name="Mar" sheetId="153" r:id="rId4"/>
    <sheet name="Apr" sheetId="154" r:id="rId5"/>
    <sheet name="May" sheetId="155" r:id="rId6"/>
    <sheet name="Jun" sheetId="156" r:id="rId7"/>
    <sheet name="Jul" sheetId="157" r:id="rId8"/>
    <sheet name="Aug" sheetId="158" r:id="rId9"/>
    <sheet name="Sept" sheetId="159" r:id="rId10"/>
    <sheet name="Oct" sheetId="160" r:id="rId11"/>
    <sheet name="Nov" sheetId="161" r:id="rId12"/>
    <sheet name="Dec" sheetId="162" r:id="rId13"/>
    <sheet name="Sheet1" sheetId="164" r:id="rId14"/>
  </sheets>
  <definedNames>
    <definedName name="Storelist">Sheet1!$D$2:$D$79</definedName>
  </definedNames>
  <calcPr calcId="152511"/>
</workbook>
</file>

<file path=xl/calcChain.xml><?xml version="1.0" encoding="utf-8"?>
<calcChain xmlns="http://schemas.openxmlformats.org/spreadsheetml/2006/main">
  <c r="A3" i="162" l="1"/>
  <c r="B4" i="163"/>
  <c r="B3" i="163"/>
  <c r="B2" i="163"/>
  <c r="B5" i="163"/>
  <c r="B6" i="163"/>
  <c r="B7" i="163"/>
  <c r="F4" i="163"/>
  <c r="D4" i="163"/>
  <c r="F3" i="163"/>
  <c r="D3" i="163"/>
  <c r="F2" i="163"/>
  <c r="D2" i="163"/>
  <c r="F5" i="163"/>
  <c r="D5" i="163"/>
  <c r="D7" i="163"/>
  <c r="D8" i="163"/>
  <c r="D6" i="163"/>
  <c r="D9" i="163"/>
  <c r="D10" i="163"/>
  <c r="D11" i="163"/>
  <c r="D12" i="163"/>
  <c r="D13" i="163"/>
  <c r="D14" i="163"/>
  <c r="D15" i="163"/>
  <c r="D16" i="163"/>
  <c r="D17" i="163"/>
  <c r="B9" i="163"/>
  <c r="B10" i="163"/>
  <c r="B11" i="163"/>
  <c r="B12" i="163"/>
  <c r="B13" i="163"/>
  <c r="B14" i="163"/>
  <c r="B15" i="163"/>
  <c r="B16" i="163"/>
  <c r="B17" i="163"/>
  <c r="B8" i="163"/>
  <c r="A3" i="161"/>
  <c r="A3" i="152" l="1"/>
  <c r="A3" i="153" l="1"/>
  <c r="A3" i="154"/>
  <c r="A3" i="155"/>
  <c r="A3" i="156"/>
  <c r="A3" i="157"/>
  <c r="A3" i="158"/>
  <c r="A3" i="159"/>
  <c r="A3" i="160"/>
  <c r="A3" i="165"/>
  <c r="E2" i="163" l="1"/>
  <c r="C2" i="163"/>
  <c r="C5" i="163" l="1"/>
  <c r="E5" i="163"/>
  <c r="H5" i="163"/>
  <c r="B23" i="163" s="1"/>
  <c r="J5" i="163"/>
  <c r="L5" i="163"/>
  <c r="N5" i="163"/>
  <c r="P5" i="163"/>
  <c r="R5" i="163"/>
  <c r="T5" i="163"/>
  <c r="V5" i="163"/>
  <c r="X5" i="163"/>
  <c r="W5" i="163" l="1"/>
  <c r="U5" i="163"/>
  <c r="M5" i="163"/>
  <c r="Q5" i="163"/>
  <c r="I5" i="163"/>
  <c r="S5" i="163"/>
  <c r="O5" i="163"/>
  <c r="K5" i="163"/>
  <c r="G5" i="163"/>
  <c r="E4" i="163" l="1"/>
  <c r="F17" i="163" l="1"/>
  <c r="X17" i="163"/>
  <c r="V17" i="163"/>
  <c r="T17" i="163"/>
  <c r="R17" i="163"/>
  <c r="P17" i="163"/>
  <c r="N17" i="163"/>
  <c r="L17" i="163"/>
  <c r="J17" i="163"/>
  <c r="H17" i="163"/>
  <c r="X16" i="163"/>
  <c r="V16" i="163"/>
  <c r="T16" i="163"/>
  <c r="R16" i="163"/>
  <c r="P16" i="163"/>
  <c r="N16" i="163"/>
  <c r="L16" i="163"/>
  <c r="J16" i="163"/>
  <c r="H16" i="163"/>
  <c r="F16" i="163"/>
  <c r="X15" i="163"/>
  <c r="V15" i="163"/>
  <c r="T15" i="163"/>
  <c r="R15" i="163"/>
  <c r="P15" i="163"/>
  <c r="N15" i="163"/>
  <c r="L15" i="163"/>
  <c r="J15" i="163"/>
  <c r="H15" i="163"/>
  <c r="F15" i="163"/>
  <c r="X14" i="163"/>
  <c r="V14" i="163"/>
  <c r="T14" i="163"/>
  <c r="R14" i="163"/>
  <c r="P14" i="163"/>
  <c r="N14" i="163"/>
  <c r="L14" i="163"/>
  <c r="J14" i="163"/>
  <c r="H14" i="163"/>
  <c r="F14" i="163"/>
  <c r="X13" i="163"/>
  <c r="V13" i="163"/>
  <c r="T13" i="163"/>
  <c r="R13" i="163"/>
  <c r="P13" i="163"/>
  <c r="N13" i="163"/>
  <c r="L13" i="163"/>
  <c r="J13" i="163"/>
  <c r="H13" i="163"/>
  <c r="F13" i="163"/>
  <c r="X12" i="163"/>
  <c r="V12" i="163"/>
  <c r="T12" i="163"/>
  <c r="R12" i="163"/>
  <c r="P12" i="163"/>
  <c r="N12" i="163"/>
  <c r="L12" i="163"/>
  <c r="J12" i="163"/>
  <c r="H12" i="163"/>
  <c r="F12" i="163"/>
  <c r="X11" i="163"/>
  <c r="V11" i="163"/>
  <c r="T11" i="163"/>
  <c r="R11" i="163"/>
  <c r="P11" i="163"/>
  <c r="N11" i="163"/>
  <c r="L11" i="163"/>
  <c r="J11" i="163"/>
  <c r="H11" i="163"/>
  <c r="F11" i="163"/>
  <c r="X10" i="163"/>
  <c r="V10" i="163"/>
  <c r="T10" i="163"/>
  <c r="R10" i="163"/>
  <c r="P10" i="163"/>
  <c r="N10" i="163"/>
  <c r="L10" i="163"/>
  <c r="J10" i="163"/>
  <c r="H10" i="163"/>
  <c r="F10" i="163"/>
  <c r="X9" i="163"/>
  <c r="V9" i="163"/>
  <c r="T9" i="163"/>
  <c r="R9" i="163"/>
  <c r="P9" i="163"/>
  <c r="N9" i="163"/>
  <c r="L9" i="163"/>
  <c r="J9" i="163"/>
  <c r="H9" i="163"/>
  <c r="F9" i="163"/>
  <c r="X8" i="163"/>
  <c r="V8" i="163"/>
  <c r="T8" i="163"/>
  <c r="R8" i="163"/>
  <c r="P8" i="163"/>
  <c r="N8" i="163"/>
  <c r="L8" i="163"/>
  <c r="J8" i="163"/>
  <c r="H8" i="163"/>
  <c r="F8" i="163"/>
  <c r="E8" i="163" s="1"/>
  <c r="X7" i="163"/>
  <c r="V7" i="163"/>
  <c r="T7" i="163"/>
  <c r="R7" i="163"/>
  <c r="P7" i="163"/>
  <c r="N7" i="163"/>
  <c r="L7" i="163"/>
  <c r="J7" i="163"/>
  <c r="H7" i="163"/>
  <c r="F7" i="163"/>
  <c r="E7" i="163" s="1"/>
  <c r="X6" i="163"/>
  <c r="V6" i="163"/>
  <c r="T6" i="163"/>
  <c r="R6" i="163"/>
  <c r="P6" i="163"/>
  <c r="N6" i="163"/>
  <c r="L6" i="163"/>
  <c r="J6" i="163"/>
  <c r="H6" i="163"/>
  <c r="F6" i="163"/>
  <c r="E6" i="163" s="1"/>
  <c r="X4" i="163"/>
  <c r="V4" i="163"/>
  <c r="T4" i="163"/>
  <c r="R4" i="163"/>
  <c r="P4" i="163"/>
  <c r="N4" i="163"/>
  <c r="L4" i="163"/>
  <c r="J4" i="163"/>
  <c r="H4" i="163"/>
  <c r="X3" i="163"/>
  <c r="V3" i="163"/>
  <c r="T3" i="163"/>
  <c r="R3" i="163"/>
  <c r="P3" i="163"/>
  <c r="N3" i="163"/>
  <c r="L3" i="163"/>
  <c r="J3" i="163"/>
  <c r="H3" i="163"/>
  <c r="E3" i="163"/>
  <c r="H2" i="163"/>
  <c r="J2" i="163"/>
  <c r="L2" i="163"/>
  <c r="N2" i="163"/>
  <c r="P2" i="163"/>
  <c r="R2" i="163"/>
  <c r="T2" i="163"/>
  <c r="V2" i="163"/>
  <c r="X2" i="163"/>
  <c r="B20" i="163" l="1"/>
  <c r="C20" i="163"/>
  <c r="E20" i="163"/>
  <c r="E21" i="163"/>
  <c r="B21" i="163"/>
  <c r="C21" i="163"/>
  <c r="E9" i="163"/>
  <c r="E27" i="163"/>
  <c r="C27" i="163"/>
  <c r="C22" i="163"/>
  <c r="E22" i="163"/>
  <c r="B22" i="163"/>
  <c r="E10" i="163"/>
  <c r="E28" i="163"/>
  <c r="C28" i="163"/>
  <c r="E12" i="163"/>
  <c r="E30" i="163"/>
  <c r="C30" i="163"/>
  <c r="E14" i="163"/>
  <c r="E32" i="163"/>
  <c r="C32" i="163"/>
  <c r="E16" i="163"/>
  <c r="C34" i="163"/>
  <c r="E34" i="163"/>
  <c r="E11" i="163"/>
  <c r="E29" i="163"/>
  <c r="C29" i="163"/>
  <c r="E13" i="163"/>
  <c r="E31" i="163"/>
  <c r="C31" i="163"/>
  <c r="E15" i="163"/>
  <c r="C33" i="163"/>
  <c r="E33" i="163"/>
  <c r="E17" i="163"/>
  <c r="E35" i="163"/>
  <c r="C35" i="163"/>
  <c r="C4" i="163"/>
  <c r="B24" i="163"/>
  <c r="C6" i="163"/>
  <c r="B28" i="163"/>
  <c r="C10" i="163"/>
  <c r="B32" i="163"/>
  <c r="C14" i="163"/>
  <c r="B27" i="163"/>
  <c r="C9" i="163"/>
  <c r="B31" i="163"/>
  <c r="C13" i="163"/>
  <c r="B35" i="163"/>
  <c r="C17" i="163"/>
  <c r="B26" i="163"/>
  <c r="C8" i="163"/>
  <c r="B30" i="163"/>
  <c r="C12" i="163"/>
  <c r="B34" i="163"/>
  <c r="C16" i="163"/>
  <c r="C3" i="163"/>
  <c r="B25" i="163"/>
  <c r="C7" i="163"/>
  <c r="B29" i="163"/>
  <c r="C11" i="163"/>
  <c r="B33" i="163"/>
  <c r="C15" i="163"/>
  <c r="Q3" i="163"/>
  <c r="W17" i="163"/>
  <c r="O9" i="163"/>
  <c r="M10" i="163"/>
  <c r="M6" i="163"/>
  <c r="Q7" i="163"/>
  <c r="Q11" i="163"/>
  <c r="Q9" i="163"/>
  <c r="U7" i="163"/>
  <c r="W2" i="163"/>
  <c r="S11" i="163"/>
  <c r="U11" i="163"/>
  <c r="U6" i="163"/>
  <c r="U2" i="163"/>
  <c r="O17" i="163"/>
  <c r="O15" i="163"/>
  <c r="O3" i="163"/>
  <c r="Q2" i="163"/>
  <c r="O16" i="163"/>
  <c r="M3" i="163"/>
  <c r="O2" i="163"/>
  <c r="I9" i="163"/>
  <c r="I3" i="163"/>
  <c r="G13" i="163"/>
  <c r="I2" i="163"/>
  <c r="S8" i="163"/>
  <c r="U14" i="163"/>
  <c r="S2" i="163"/>
  <c r="K3" i="163"/>
  <c r="G7" i="163"/>
  <c r="O7" i="163"/>
  <c r="S9" i="163"/>
  <c r="G11" i="163"/>
  <c r="I13" i="163"/>
  <c r="U15" i="163"/>
  <c r="Q17" i="163"/>
  <c r="M14" i="163"/>
  <c r="I6" i="163"/>
  <c r="S12" i="163"/>
  <c r="W15" i="163"/>
  <c r="U17" i="163"/>
  <c r="U3" i="163"/>
  <c r="S15" i="163"/>
  <c r="S17" i="163"/>
  <c r="S3" i="163"/>
  <c r="S7" i="163"/>
  <c r="U10" i="163"/>
  <c r="S13" i="163"/>
  <c r="S4" i="163"/>
  <c r="Q13" i="163"/>
  <c r="Q15" i="163"/>
  <c r="S16" i="163"/>
  <c r="Q10" i="163"/>
  <c r="Q6" i="163"/>
  <c r="O11" i="163"/>
  <c r="O13" i="163"/>
  <c r="Q14" i="163"/>
  <c r="O4" i="163"/>
  <c r="O8" i="163"/>
  <c r="O12" i="163"/>
  <c r="M7" i="163"/>
  <c r="M9" i="163"/>
  <c r="M11" i="163"/>
  <c r="M13" i="163"/>
  <c r="M15" i="163"/>
  <c r="M17" i="163"/>
  <c r="M2" i="163"/>
  <c r="K9" i="163"/>
  <c r="K11" i="163"/>
  <c r="K7" i="163"/>
  <c r="K13" i="163"/>
  <c r="K15" i="163"/>
  <c r="K17" i="163"/>
  <c r="K4" i="163"/>
  <c r="I11" i="163"/>
  <c r="K12" i="163"/>
  <c r="K2" i="163"/>
  <c r="I7" i="163"/>
  <c r="K8" i="163"/>
  <c r="I15" i="163"/>
  <c r="K16" i="163"/>
  <c r="I17" i="163"/>
  <c r="I14" i="163"/>
  <c r="G3" i="163"/>
  <c r="G9" i="163"/>
  <c r="I10" i="163"/>
  <c r="G15" i="163"/>
  <c r="G17" i="163"/>
  <c r="W9" i="163"/>
  <c r="W13" i="163"/>
  <c r="U9" i="163"/>
  <c r="U13" i="163"/>
  <c r="W4" i="163"/>
  <c r="W8" i="163"/>
  <c r="W12" i="163"/>
  <c r="W16" i="163"/>
  <c r="W3" i="163"/>
  <c r="W7" i="163"/>
  <c r="W11" i="163"/>
  <c r="G16" i="163"/>
  <c r="G12" i="163"/>
  <c r="G8" i="163"/>
  <c r="G4" i="163"/>
  <c r="G2" i="163"/>
  <c r="I4" i="163"/>
  <c r="Q4" i="163"/>
  <c r="U4" i="163"/>
  <c r="K6" i="163"/>
  <c r="S6" i="163"/>
  <c r="W6" i="163"/>
  <c r="M8" i="163"/>
  <c r="G10" i="163"/>
  <c r="O10" i="163"/>
  <c r="S10" i="163"/>
  <c r="W10" i="163"/>
  <c r="M12" i="163"/>
  <c r="G14" i="163"/>
  <c r="O14" i="163"/>
  <c r="S14" i="163"/>
  <c r="W14" i="163"/>
  <c r="M16" i="163"/>
  <c r="M4" i="163"/>
  <c r="G6" i="163"/>
  <c r="O6" i="163"/>
  <c r="I8" i="163"/>
  <c r="Q8" i="163"/>
  <c r="U8" i="163"/>
  <c r="K10" i="163"/>
  <c r="I12" i="163"/>
  <c r="Q12" i="163"/>
  <c r="U12" i="163"/>
  <c r="K14" i="163"/>
  <c r="I16" i="163"/>
  <c r="Q16" i="163"/>
  <c r="U16" i="163"/>
  <c r="F20" i="163" l="1"/>
  <c r="D20" i="163"/>
  <c r="F33" i="163"/>
  <c r="D33" i="163"/>
  <c r="F29" i="163"/>
  <c r="D29" i="163"/>
  <c r="F34" i="163"/>
  <c r="D34" i="163"/>
  <c r="F30" i="163"/>
  <c r="D30" i="163"/>
  <c r="F22" i="163"/>
  <c r="D22" i="163"/>
  <c r="F21" i="163"/>
  <c r="D21" i="163"/>
  <c r="F35" i="163"/>
  <c r="D35" i="163"/>
  <c r="F31" i="163"/>
  <c r="D31" i="163"/>
  <c r="F27" i="163"/>
  <c r="D27" i="163"/>
  <c r="F32" i="163"/>
  <c r="D32" i="163"/>
  <c r="F28" i="163"/>
  <c r="D28" i="163"/>
  <c r="D3" i="164"/>
  <c r="D4" i="164"/>
  <c r="D5" i="164"/>
  <c r="D6" i="164"/>
  <c r="D7" i="164"/>
  <c r="D8" i="164"/>
  <c r="D9" i="164"/>
  <c r="D10" i="164"/>
  <c r="D11" i="164"/>
  <c r="D12" i="164"/>
  <c r="D13" i="164"/>
  <c r="D14" i="164"/>
  <c r="D15" i="164"/>
  <c r="D16" i="164"/>
  <c r="D17" i="164"/>
  <c r="D18" i="164"/>
  <c r="D19" i="164"/>
  <c r="D20" i="164"/>
  <c r="D21" i="164"/>
  <c r="D22" i="164"/>
  <c r="D23" i="164"/>
  <c r="D24" i="164"/>
  <c r="D25" i="164"/>
  <c r="D26" i="164"/>
  <c r="D27" i="164"/>
  <c r="D28" i="164"/>
  <c r="D29" i="164"/>
  <c r="D30" i="164"/>
  <c r="D31" i="164"/>
  <c r="D32" i="164"/>
  <c r="D33" i="164"/>
  <c r="D34" i="164"/>
  <c r="D35" i="164"/>
  <c r="D36" i="164"/>
  <c r="D37" i="164"/>
  <c r="D38" i="164"/>
  <c r="D39" i="164"/>
  <c r="D40" i="164"/>
  <c r="D41" i="164"/>
  <c r="D42" i="164"/>
  <c r="D43" i="164"/>
  <c r="D44" i="164"/>
  <c r="D45" i="164"/>
  <c r="D46" i="164"/>
  <c r="D47" i="164"/>
  <c r="D48" i="164"/>
  <c r="D49" i="164"/>
  <c r="D50" i="164"/>
  <c r="D51" i="164"/>
  <c r="D52" i="164"/>
  <c r="D53" i="164"/>
  <c r="D54" i="164"/>
  <c r="D55" i="164"/>
  <c r="D56" i="164"/>
  <c r="D57" i="164"/>
  <c r="D58" i="164"/>
  <c r="D59" i="164"/>
  <c r="D2" i="164"/>
  <c r="A19" i="163" l="1"/>
</calcChain>
</file>

<file path=xl/sharedStrings.xml><?xml version="1.0" encoding="utf-8"?>
<sst xmlns="http://schemas.openxmlformats.org/spreadsheetml/2006/main" count="872" uniqueCount="215">
  <si>
    <t>Sales:</t>
  </si>
  <si>
    <t xml:space="preserve"> </t>
  </si>
  <si>
    <t>Needed per day to hit budget</t>
  </si>
  <si>
    <t xml:space="preserve">LABOR  % TO BUDGET </t>
  </si>
  <si>
    <t>projected store over time (100)</t>
  </si>
  <si>
    <t>Actions items update:</t>
  </si>
  <si>
    <t>Inventory:</t>
  </si>
  <si>
    <t xml:space="preserve">Service Department: </t>
  </si>
  <si>
    <t>Other:</t>
  </si>
  <si>
    <t>FEB.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</si>
  <si>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</si>
  <si>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</si>
  <si>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</si>
  <si>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</si>
  <si>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</si>
  <si>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</si>
  <si>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</si>
  <si>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</si>
  <si>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</si>
  <si>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</si>
  <si>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(+/-)</t>
  </si>
  <si>
    <t>Week One</t>
  </si>
  <si>
    <t>Week Two</t>
  </si>
  <si>
    <t xml:space="preserve">Week Three </t>
  </si>
  <si>
    <t xml:space="preserve">Week Four </t>
  </si>
  <si>
    <t>YTD Average</t>
  </si>
  <si>
    <t>Last Update:</t>
  </si>
  <si>
    <t>N/A</t>
  </si>
  <si>
    <t>Comments</t>
  </si>
  <si>
    <t>Week Five (EOM)</t>
  </si>
  <si>
    <t>Store #</t>
  </si>
  <si>
    <t>Location</t>
  </si>
  <si>
    <t xml:space="preserve">Compton </t>
  </si>
  <si>
    <t xml:space="preserve">Oakland </t>
  </si>
  <si>
    <t xml:space="preserve">Oklahoma City </t>
  </si>
  <si>
    <t xml:space="preserve">Van Nuys </t>
  </si>
  <si>
    <t xml:space="preserve">Waipahu </t>
  </si>
  <si>
    <t xml:space="preserve">Chula Vista </t>
  </si>
  <si>
    <t xml:space="preserve">Houston 1 </t>
  </si>
  <si>
    <t xml:space="preserve">San Jose </t>
  </si>
  <si>
    <t xml:space="preserve">Santa Ana </t>
  </si>
  <si>
    <t xml:space="preserve">Denver </t>
  </si>
  <si>
    <t xml:space="preserve">El Cajon </t>
  </si>
  <si>
    <t>Coppell</t>
  </si>
  <si>
    <t xml:space="preserve">Fresno </t>
  </si>
  <si>
    <t xml:space="preserve">Houston 2 </t>
  </si>
  <si>
    <t xml:space="preserve">Austin </t>
  </si>
  <si>
    <t xml:space="preserve">Sacramento </t>
  </si>
  <si>
    <t xml:space="preserve">San Marcos </t>
  </si>
  <si>
    <t xml:space="preserve">San Antonio </t>
  </si>
  <si>
    <t xml:space="preserve">Portland </t>
  </si>
  <si>
    <t xml:space="preserve">Westminster </t>
  </si>
  <si>
    <t xml:space="preserve">Tacoma </t>
  </si>
  <si>
    <t xml:space="preserve">Orlando </t>
  </si>
  <si>
    <t xml:space="preserve">Fort Worth </t>
  </si>
  <si>
    <t xml:space="preserve">Redondo Beach </t>
  </si>
  <si>
    <t xml:space="preserve">Atlanta </t>
  </si>
  <si>
    <t xml:space="preserve">Las Vegas </t>
  </si>
  <si>
    <t xml:space="preserve">Salt Lake City </t>
  </si>
  <si>
    <t xml:space="preserve">Plano </t>
  </si>
  <si>
    <t xml:space="preserve">Memphis </t>
  </si>
  <si>
    <t xml:space="preserve">Colorado Springs </t>
  </si>
  <si>
    <t xml:space="preserve">Marietta </t>
  </si>
  <si>
    <t xml:space="preserve">Cleveland </t>
  </si>
  <si>
    <t xml:space="preserve">Seattle </t>
  </si>
  <si>
    <t>Houston 3</t>
  </si>
  <si>
    <t xml:space="preserve">Charlotte </t>
  </si>
  <si>
    <t xml:space="preserve">Riverside </t>
  </si>
  <si>
    <t xml:space="preserve">Indianapolis </t>
  </si>
  <si>
    <t xml:space="preserve">Mesa </t>
  </si>
  <si>
    <t>West Covina</t>
  </si>
  <si>
    <t xml:space="preserve">Phoenix </t>
  </si>
  <si>
    <t xml:space="preserve">Jacksonville 2  </t>
  </si>
  <si>
    <t xml:space="preserve">Albuquerque  </t>
  </si>
  <si>
    <t xml:space="preserve">Bakersfield  </t>
  </si>
  <si>
    <t xml:space="preserve">Thousand Oaks </t>
  </si>
  <si>
    <t xml:space="preserve">El Paso  </t>
  </si>
  <si>
    <t xml:space="preserve">Tampa </t>
  </si>
  <si>
    <t xml:space="preserve">Dallas </t>
  </si>
  <si>
    <t>Nashville</t>
  </si>
  <si>
    <t xml:space="preserve">Temecula </t>
  </si>
  <si>
    <t>Tucson</t>
  </si>
  <si>
    <t xml:space="preserve">Raleigh </t>
  </si>
  <si>
    <t>Stockton</t>
  </si>
  <si>
    <t xml:space="preserve">West Palm Beach </t>
  </si>
  <si>
    <t xml:space="preserve">Miami Gardens </t>
  </si>
  <si>
    <t xml:space="preserve">Santa Rosa </t>
  </si>
  <si>
    <t>McAllen</t>
  </si>
  <si>
    <t>Tulsa</t>
  </si>
  <si>
    <t>Reno</t>
  </si>
  <si>
    <t>Columbiana</t>
  </si>
  <si>
    <t>CA</t>
  </si>
  <si>
    <t>OK</t>
  </si>
  <si>
    <t>HI</t>
  </si>
  <si>
    <t>TX</t>
  </si>
  <si>
    <t>CO</t>
  </si>
  <si>
    <t>OR</t>
  </si>
  <si>
    <t>WA</t>
  </si>
  <si>
    <t>FL</t>
  </si>
  <si>
    <t>GA</t>
  </si>
  <si>
    <t>NV</t>
  </si>
  <si>
    <t>UT</t>
  </si>
  <si>
    <t>TN</t>
  </si>
  <si>
    <t>OH</t>
  </si>
  <si>
    <t>NC</t>
  </si>
  <si>
    <t>IN</t>
  </si>
  <si>
    <t>AZ</t>
  </si>
  <si>
    <t>NM</t>
  </si>
  <si>
    <t>C21</t>
  </si>
  <si>
    <t>Burlington</t>
  </si>
  <si>
    <t>ON</t>
  </si>
  <si>
    <t>C22</t>
  </si>
  <si>
    <t>Fredericton</t>
  </si>
  <si>
    <t>NB</t>
  </si>
  <si>
    <t>C23</t>
  </si>
  <si>
    <t>Montreal</t>
  </si>
  <si>
    <t>QC</t>
  </si>
  <si>
    <t>C24</t>
  </si>
  <si>
    <t>Calgary</t>
  </si>
  <si>
    <t>AB</t>
  </si>
  <si>
    <t>-</t>
  </si>
  <si>
    <t>MERCH  GP %                    (%30.5)</t>
  </si>
  <si>
    <t>Percent to Budget %        (%100)</t>
  </si>
  <si>
    <t>DAYS OUT IN SERV. DEPT.        (5)</t>
  </si>
  <si>
    <t>Defective Value $            ($4,000)</t>
  </si>
  <si>
    <t>Overstock Value $        ($14,000)</t>
  </si>
  <si>
    <t>test and rebox $              ($4,000)</t>
  </si>
  <si>
    <t>Inventory Value</t>
  </si>
  <si>
    <t>Open Orders (Shippable)</t>
  </si>
  <si>
    <t>Inventory Value (Max OP Only)</t>
  </si>
  <si>
    <t>Inventory Value   (Max OP Only)</t>
  </si>
  <si>
    <t>Open Orders            (Shippable)</t>
  </si>
  <si>
    <t>Percent to Budget %             (%100)</t>
  </si>
  <si>
    <t>MERCH  GP %                         (%30.5)</t>
  </si>
  <si>
    <t>DAYS OUT IN SERV. DEPT.          (5)</t>
  </si>
  <si>
    <t>Inventory Value        (Max OP Only)</t>
  </si>
  <si>
    <t>Open Orders                  (Shippable)</t>
  </si>
  <si>
    <t>Defective Value $               ($4,000)</t>
  </si>
  <si>
    <t>Overstock Value $           ($14,000)</t>
  </si>
  <si>
    <t>test and rebox $                 ($4,000)</t>
  </si>
  <si>
    <t>projected store over time      (100)</t>
  </si>
  <si>
    <t>Highest Month</t>
  </si>
  <si>
    <t>Lowest Month</t>
  </si>
  <si>
    <t xml:space="preserve"> "MTM" Increase</t>
  </si>
  <si>
    <t>"MTM" Decrease</t>
  </si>
  <si>
    <t>"MTM"</t>
  </si>
  <si>
    <t>Month To Month Change</t>
  </si>
  <si>
    <t>"W-WC" Work Orders    (Shippable)</t>
  </si>
  <si>
    <t>Store #C25-Red Deer</t>
  </si>
  <si>
    <t xml:space="preserve">Last Update: </t>
  </si>
  <si>
    <t>Little Rock</t>
  </si>
  <si>
    <t>Bosier</t>
  </si>
  <si>
    <t>LA</t>
  </si>
  <si>
    <t>Store #229-Little Rock</t>
  </si>
  <si>
    <t>Store #228 Bosier</t>
  </si>
  <si>
    <t>Red Dear</t>
  </si>
  <si>
    <t>AR</t>
  </si>
  <si>
    <t>C25</t>
  </si>
  <si>
    <t>C26</t>
  </si>
  <si>
    <t>Edmonton</t>
  </si>
  <si>
    <t>Store #C26-Edmonton</t>
  </si>
  <si>
    <t>Baton Rouge</t>
  </si>
  <si>
    <t>Store #230-Baton Rouge</t>
  </si>
  <si>
    <t>Post Falls</t>
  </si>
  <si>
    <t>ID</t>
  </si>
  <si>
    <t>Store #231-Post Falls</t>
  </si>
  <si>
    <t>Birmingham</t>
  </si>
  <si>
    <t>AL</t>
  </si>
  <si>
    <t>Store #232-Birmingham</t>
  </si>
  <si>
    <t xml:space="preserve">Virginia Beach </t>
  </si>
  <si>
    <t>VA</t>
  </si>
  <si>
    <t>Store #233-Virginia Beach</t>
  </si>
  <si>
    <t>Kansas City</t>
  </si>
  <si>
    <t>KA</t>
  </si>
  <si>
    <t>Store #234-Kansas City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</si>
  <si>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</si>
  <si>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</si>
  <si>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</si>
  <si>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</si>
  <si>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</si>
  <si>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</si>
  <si>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</si>
  <si>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</si>
  <si>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</si>
  <si>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</si>
  <si>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</si>
  <si>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</si>
  <si>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 xml:space="preserve">DSI WIP $ (Work in Progress) </t>
  </si>
  <si>
    <t xml:space="preserve">DSI Sales Rep #2: </t>
  </si>
  <si>
    <t xml:space="preserve">DSI Sales Rep #1: </t>
  </si>
  <si>
    <t>JAN.</t>
  </si>
  <si>
    <t xml:space="preserve">Store #3-Compton </t>
  </si>
  <si>
    <t>i</t>
  </si>
  <si>
    <t>DSI Sales Rep #1:</t>
  </si>
  <si>
    <t>DSI Sales Rep #2:</t>
  </si>
  <si>
    <t>DSI Sales Rep #1</t>
  </si>
  <si>
    <t>DSI Sales Rep #2</t>
  </si>
  <si>
    <t>DSI Sal;es Rep #1:</t>
  </si>
  <si>
    <t>EMAIL CAPTURE RATE           (70%)</t>
  </si>
  <si>
    <t>WARRANTY %                          (2.8%)</t>
  </si>
  <si>
    <t>Mindshare CSI &amp; Overall       (88%)</t>
  </si>
  <si>
    <t>Store #821-Columbiana</t>
  </si>
  <si>
    <t>Store #C21-Burlington</t>
  </si>
  <si>
    <t>Store #C22-Fredericton</t>
  </si>
  <si>
    <t>Store #C23-Montreal</t>
  </si>
  <si>
    <t>Store #C24-Calgary</t>
  </si>
  <si>
    <t>C27</t>
  </si>
  <si>
    <t>Langley</t>
  </si>
  <si>
    <t>BC</t>
  </si>
  <si>
    <t>Store #C27-Langley</t>
  </si>
  <si>
    <t>EMAIL CAPTURE RATE        (70%)</t>
  </si>
  <si>
    <t>WARRANTY %                      (2.8%)</t>
  </si>
  <si>
    <t>Mindshare CSI &amp; Overall   (88%)</t>
  </si>
  <si>
    <t>TMG MIX %                           (35%)</t>
  </si>
  <si>
    <t>TMG MIX %                                 (35%)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</si>
</sst>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[$-409]mmm\-yy;@"/>
    <numFmt numFmtId="166" formatCode="&quot;$&quot;#,##0"/>
  </numFmts>
  <fonts count="23" x14ac:knownFonts="1">
    <font>
      <sz val="10"/>
      <name val="Arial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ahoma"/>
      <family val="2"/>
    </font>
    <font>
      <b/>
      <sz val="8"/>
      <name val="Arial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9" fillId="0" borderId="0"/>
    <xf numFmtId="0" fontId="14" fillId="0" borderId="0"/>
    <xf numFmtId="9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86">
    <xf numFmtId="0" fontId="0" fillId="0" borderId="0" xfId="0"/>
    <xf numFmtId="0" fontId="4" fillId="2" borderId="3" xfId="2" applyFont="1" applyFill="1" applyBorder="1" applyProtection="1">
      <protection locked="0"/>
    </xf>
    <xf numFmtId="164" fontId="2" fillId="3" borderId="1" xfId="7" applyNumberFormat="1" applyFont="1" applyFill="1" applyBorder="1" applyAlignment="1" applyProtection="1">
      <alignment horizontal="center"/>
      <protection locked="0"/>
    </xf>
    <xf numFmtId="164" fontId="2" fillId="0" borderId="1" xfId="7" applyNumberFormat="1" applyFont="1" applyBorder="1" applyAlignment="1" applyProtection="1">
      <alignment horizontal="center"/>
      <protection locked="0"/>
    </xf>
    <xf numFmtId="1" fontId="6" fillId="0" borderId="1" xfId="2" applyNumberFormat="1" applyFont="1" applyBorder="1" applyAlignment="1" applyProtection="1">
      <alignment horizontal="center"/>
      <protection locked="0"/>
    </xf>
    <xf numFmtId="6" fontId="2" fillId="3" borderId="1" xfId="6" applyNumberFormat="1" applyFont="1" applyFill="1" applyBorder="1" applyAlignment="1" applyProtection="1">
      <alignment horizontal="center"/>
      <protection locked="0"/>
    </xf>
    <xf numFmtId="164" fontId="6" fillId="3" borderId="1" xfId="7" applyNumberFormat="1" applyFont="1" applyFill="1" applyBorder="1" applyAlignment="1" applyProtection="1">
      <alignment horizontal="center"/>
      <protection locked="0"/>
    </xf>
    <xf numFmtId="9" fontId="2" fillId="3" borderId="1" xfId="7" applyNumberFormat="1" applyFont="1" applyFill="1" applyBorder="1" applyAlignment="1" applyProtection="1">
      <alignment horizontal="center"/>
      <protection locked="0"/>
    </xf>
    <xf numFmtId="6" fontId="2" fillId="0" borderId="1" xfId="6" applyNumberFormat="1" applyFont="1" applyBorder="1" applyAlignment="1" applyProtection="1">
      <alignment horizontal="center"/>
      <protection locked="0"/>
    </xf>
    <xf numFmtId="164" fontId="2" fillId="0" borderId="1" xfId="2" applyNumberFormat="1" applyFont="1" applyBorder="1" applyAlignment="1" applyProtection="1">
      <alignment horizontal="center"/>
      <protection locked="0"/>
    </xf>
    <xf numFmtId="9" fontId="2" fillId="0" borderId="1" xfId="7" applyNumberFormat="1" applyFont="1" applyBorder="1" applyAlignment="1" applyProtection="1">
      <alignment horizontal="center"/>
      <protection locked="0"/>
    </xf>
    <xf numFmtId="6" fontId="2" fillId="0" borderId="1" xfId="2" applyNumberFormat="1" applyFont="1" applyBorder="1" applyAlignment="1" applyProtection="1">
      <alignment horizontal="center"/>
      <protection locked="0"/>
    </xf>
    <xf numFmtId="6" fontId="2" fillId="0" borderId="1" xfId="2" applyNumberFormat="1" applyFont="1" applyBorder="1" applyAlignment="1" applyProtection="1">
      <alignment horizontal="center"/>
    </xf>
    <xf numFmtId="1" fontId="2" fillId="3" borderId="1" xfId="2" applyNumberFormat="1" applyFont="1" applyFill="1" applyBorder="1" applyAlignment="1" applyProtection="1">
      <alignment horizontal="center"/>
      <protection locked="0"/>
    </xf>
    <xf numFmtId="6" fontId="2" fillId="5" borderId="4" xfId="2" applyNumberFormat="1" applyFont="1" applyFill="1" applyBorder="1" applyAlignment="1" applyProtection="1">
      <alignment horizontal="center"/>
    </xf>
    <xf numFmtId="6" fontId="2" fillId="4" borderId="4" xfId="2" applyNumberFormat="1" applyFont="1" applyFill="1" applyBorder="1" applyAlignment="1" applyProtection="1">
      <alignment horizontal="center"/>
    </xf>
    <xf numFmtId="49" fontId="20" fillId="0" borderId="6" xfId="2" applyNumberFormat="1" applyFont="1" applyBorder="1" applyAlignment="1" applyProtection="1">
      <alignment horizontal="center"/>
    </xf>
    <xf numFmtId="0" fontId="10" fillId="0" borderId="0" xfId="2" applyFont="1" applyProtection="1"/>
    <xf numFmtId="0" fontId="19" fillId="4" borderId="9" xfId="2" applyFont="1" applyFill="1" applyBorder="1" applyAlignment="1" applyProtection="1">
      <alignment horizontal="center" vertical="center" wrapText="1"/>
    </xf>
    <xf numFmtId="0" fontId="8" fillId="0" borderId="0" xfId="2" applyProtection="1"/>
    <xf numFmtId="0" fontId="5" fillId="3" borderId="0" xfId="2" applyFont="1" applyFill="1" applyBorder="1" applyAlignment="1" applyProtection="1">
      <alignment horizontal="left"/>
    </xf>
    <xf numFmtId="0" fontId="2" fillId="3" borderId="0" xfId="2" applyFont="1" applyFill="1" applyBorder="1" applyAlignment="1" applyProtection="1">
      <alignment horizontal="center"/>
    </xf>
    <xf numFmtId="0" fontId="2" fillId="3" borderId="0" xfId="2" applyFont="1" applyFill="1" applyBorder="1" applyProtection="1"/>
    <xf numFmtId="0" fontId="4" fillId="3" borderId="0" xfId="2" applyFont="1" applyFill="1" applyBorder="1" applyAlignment="1" applyProtection="1">
      <alignment horizontal="left"/>
    </xf>
    <xf numFmtId="10" fontId="2" fillId="3" borderId="0" xfId="2" applyNumberFormat="1" applyFont="1" applyFill="1" applyBorder="1" applyAlignment="1" applyProtection="1">
      <alignment horizontal="center"/>
    </xf>
    <xf numFmtId="0" fontId="4" fillId="3" borderId="0" xfId="2" applyFont="1" applyFill="1" applyBorder="1" applyProtection="1"/>
    <xf numFmtId="0" fontId="6" fillId="3" borderId="0" xfId="2" applyFont="1" applyFill="1" applyBorder="1" applyAlignment="1" applyProtection="1">
      <alignment horizontal="left"/>
    </xf>
    <xf numFmtId="0" fontId="10" fillId="3" borderId="0" xfId="2" applyFont="1" applyFill="1" applyBorder="1" applyProtection="1"/>
    <xf numFmtId="0" fontId="4" fillId="3" borderId="0" xfId="2" applyFont="1" applyFill="1" applyAlignment="1" applyProtection="1">
      <alignment horizontal="left"/>
    </xf>
    <xf numFmtId="0" fontId="10" fillId="3" borderId="0" xfId="2" applyFont="1" applyFill="1" applyProtection="1"/>
    <xf numFmtId="0" fontId="4" fillId="3" borderId="0" xfId="2" applyFont="1" applyFill="1" applyProtection="1"/>
    <xf numFmtId="0" fontId="11" fillId="3" borderId="0" xfId="2" applyFont="1" applyFill="1" applyProtection="1"/>
    <xf numFmtId="0" fontId="11" fillId="0" borderId="0" xfId="2" applyFont="1" applyProtection="1"/>
    <xf numFmtId="0" fontId="16" fillId="3" borderId="0" xfId="2" applyFont="1" applyFill="1" applyAlignment="1" applyProtection="1">
      <alignment horizontal="left"/>
    </xf>
    <xf numFmtId="0" fontId="7" fillId="3" borderId="0" xfId="2" applyFont="1" applyFill="1" applyBorder="1" applyAlignment="1" applyProtection="1">
      <alignment horizontal="left"/>
    </xf>
    <xf numFmtId="0" fontId="11" fillId="3" borderId="0" xfId="2" applyFont="1" applyFill="1" applyBorder="1" applyProtection="1"/>
    <xf numFmtId="14" fontId="3" fillId="3" borderId="0" xfId="2" applyNumberFormat="1" applyFont="1" applyFill="1" applyBorder="1" applyProtection="1"/>
    <xf numFmtId="0" fontId="7" fillId="3" borderId="0" xfId="2" applyFont="1" applyFill="1" applyBorder="1" applyProtection="1"/>
    <xf numFmtId="0" fontId="2" fillId="3" borderId="0" xfId="2" applyFont="1" applyFill="1" applyBorder="1" applyAlignment="1" applyProtection="1">
      <alignment horizontal="left"/>
    </xf>
    <xf numFmtId="0" fontId="20" fillId="0" borderId="6" xfId="2" applyFont="1" applyBorder="1" applyAlignment="1" applyProtection="1">
      <alignment vertical="center"/>
      <protection locked="0"/>
    </xf>
    <xf numFmtId="0" fontId="8" fillId="3" borderId="2" xfId="2" applyFill="1" applyBorder="1" applyProtection="1">
      <protection locked="0"/>
    </xf>
    <xf numFmtId="0" fontId="8" fillId="3" borderId="10" xfId="2" applyFill="1" applyBorder="1" applyProtection="1">
      <protection locked="0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7" fillId="0" borderId="1" xfId="0" applyFont="1" applyBorder="1"/>
    <xf numFmtId="16" fontId="22" fillId="0" borderId="1" xfId="0" applyNumberFormat="1" applyFont="1" applyBorder="1"/>
    <xf numFmtId="0" fontId="17" fillId="0" borderId="0" xfId="0" applyFont="1"/>
    <xf numFmtId="17" fontId="22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3" borderId="0" xfId="2" applyFill="1" applyProtection="1"/>
    <xf numFmtId="0" fontId="7" fillId="6" borderId="1" xfId="2" applyFont="1" applyFill="1" applyBorder="1" applyAlignment="1" applyProtection="1">
      <alignment horizontal="left" wrapText="1"/>
    </xf>
    <xf numFmtId="6" fontId="7" fillId="0" borderId="1" xfId="2" applyNumberFormat="1" applyFont="1" applyBorder="1" applyAlignment="1" applyProtection="1">
      <alignment horizontal="center"/>
      <protection locked="0"/>
    </xf>
    <xf numFmtId="0" fontId="7" fillId="6" borderId="2" xfId="2" applyFont="1" applyFill="1" applyBorder="1" applyProtection="1"/>
    <xf numFmtId="0" fontId="7" fillId="6" borderId="2" xfId="2" applyFont="1" applyFill="1" applyBorder="1" applyAlignment="1" applyProtection="1">
      <alignment horizontal="left" wrapText="1"/>
    </xf>
    <xf numFmtId="6" fontId="2" fillId="4" borderId="1" xfId="2" applyNumberFormat="1" applyFont="1" applyFill="1" applyBorder="1" applyAlignment="1" applyProtection="1">
      <alignment horizontal="center"/>
    </xf>
    <xf numFmtId="6" fontId="2" fillId="5" borderId="1" xfId="2" applyNumberFormat="1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left"/>
    </xf>
    <xf numFmtId="0" fontId="19" fillId="4" borderId="1" xfId="2" applyFont="1" applyFill="1" applyBorder="1" applyAlignment="1" applyProtection="1">
      <alignment horizontal="center" vertical="center" wrapText="1"/>
    </xf>
    <xf numFmtId="0" fontId="18" fillId="6" borderId="2" xfId="2" applyFont="1" applyFill="1" applyBorder="1" applyProtection="1"/>
    <xf numFmtId="0" fontId="17" fillId="0" borderId="7" xfId="0" applyFont="1" applyBorder="1" applyAlignment="1" applyProtection="1">
      <alignment horizontal="center"/>
    </xf>
    <xf numFmtId="0" fontId="17" fillId="4" borderId="11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7" fillId="5" borderId="11" xfId="0" applyFont="1" applyFill="1" applyBorder="1" applyAlignment="1" applyProtection="1">
      <alignment horizontal="center"/>
    </xf>
    <xf numFmtId="0" fontId="17" fillId="5" borderId="12" xfId="0" applyFont="1" applyFill="1" applyBorder="1" applyAlignment="1" applyProtection="1">
      <alignment horizontal="center"/>
    </xf>
    <xf numFmtId="0" fontId="17" fillId="4" borderId="8" xfId="0" applyFont="1" applyFill="1" applyBorder="1" applyAlignment="1" applyProtection="1">
      <alignment horizontal="center"/>
    </xf>
    <xf numFmtId="0" fontId="0" fillId="0" borderId="0" xfId="0" applyProtection="1"/>
    <xf numFmtId="9" fontId="2" fillId="0" borderId="1" xfId="7" applyNumberFormat="1" applyFont="1" applyBorder="1" applyAlignment="1" applyProtection="1">
      <alignment horizontal="center"/>
    </xf>
    <xf numFmtId="9" fontId="2" fillId="4" borderId="4" xfId="7" applyNumberFormat="1" applyFont="1" applyFill="1" applyBorder="1" applyAlignment="1" applyProtection="1">
      <alignment horizontal="center"/>
    </xf>
    <xf numFmtId="9" fontId="2" fillId="4" borderId="1" xfId="7" applyNumberFormat="1" applyFont="1" applyFill="1" applyBorder="1" applyAlignment="1" applyProtection="1">
      <alignment horizontal="center"/>
    </xf>
    <xf numFmtId="9" fontId="2" fillId="5" borderId="4" xfId="7" applyNumberFormat="1" applyFont="1" applyFill="1" applyBorder="1" applyAlignment="1" applyProtection="1">
      <alignment horizontal="center"/>
    </xf>
    <xf numFmtId="9" fontId="2" fillId="5" borderId="1" xfId="7" applyNumberFormat="1" applyFont="1" applyFill="1" applyBorder="1" applyAlignment="1" applyProtection="1">
      <alignment horizontal="center"/>
    </xf>
    <xf numFmtId="164" fontId="2" fillId="0" borderId="1" xfId="2" applyNumberFormat="1" applyFont="1" applyBorder="1" applyAlignment="1" applyProtection="1">
      <alignment horizontal="center"/>
    </xf>
    <xf numFmtId="164" fontId="2" fillId="4" borderId="4" xfId="2" applyNumberFormat="1" applyFont="1" applyFill="1" applyBorder="1" applyAlignment="1" applyProtection="1">
      <alignment horizontal="center"/>
    </xf>
    <xf numFmtId="164" fontId="2" fillId="4" borderId="1" xfId="2" applyNumberFormat="1" applyFont="1" applyFill="1" applyBorder="1" applyAlignment="1" applyProtection="1">
      <alignment horizontal="center"/>
    </xf>
    <xf numFmtId="164" fontId="2" fillId="5" borderId="4" xfId="2" applyNumberFormat="1" applyFont="1" applyFill="1" applyBorder="1" applyAlignment="1" applyProtection="1">
      <alignment horizontal="center"/>
    </xf>
    <xf numFmtId="164" fontId="2" fillId="5" borderId="1" xfId="2" applyNumberFormat="1" applyFont="1" applyFill="1" applyBorder="1" applyAlignment="1" applyProtection="1">
      <alignment horizontal="center"/>
    </xf>
    <xf numFmtId="164" fontId="2" fillId="0" borderId="1" xfId="7" applyNumberFormat="1" applyFont="1" applyBorder="1" applyAlignment="1" applyProtection="1">
      <alignment horizontal="center"/>
    </xf>
    <xf numFmtId="164" fontId="2" fillId="4" borderId="4" xfId="7" applyNumberFormat="1" applyFont="1" applyFill="1" applyBorder="1" applyAlignment="1" applyProtection="1">
      <alignment horizontal="center"/>
    </xf>
    <xf numFmtId="164" fontId="2" fillId="4" borderId="1" xfId="7" applyNumberFormat="1" applyFont="1" applyFill="1" applyBorder="1" applyAlignment="1" applyProtection="1">
      <alignment horizontal="center"/>
    </xf>
    <xf numFmtId="164" fontId="2" fillId="5" borderId="4" xfId="7" applyNumberFormat="1" applyFont="1" applyFill="1" applyBorder="1" applyAlignment="1" applyProtection="1">
      <alignment horizontal="center"/>
    </xf>
    <xf numFmtId="164" fontId="2" fillId="5" borderId="1" xfId="7" applyNumberFormat="1" applyFont="1" applyFill="1" applyBorder="1" applyAlignment="1" applyProtection="1">
      <alignment horizontal="center"/>
    </xf>
    <xf numFmtId="6" fontId="2" fillId="0" borderId="1" xfId="7" applyNumberFormat="1" applyFont="1" applyBorder="1" applyAlignment="1" applyProtection="1">
      <alignment horizontal="center"/>
    </xf>
    <xf numFmtId="166" fontId="2" fillId="4" borderId="4" xfId="7" applyNumberFormat="1" applyFont="1" applyFill="1" applyBorder="1" applyAlignment="1" applyProtection="1">
      <alignment horizontal="center"/>
    </xf>
    <xf numFmtId="6" fontId="2" fillId="4" borderId="1" xfId="7" applyNumberFormat="1" applyFont="1" applyFill="1" applyBorder="1" applyAlignment="1" applyProtection="1">
      <alignment horizontal="center"/>
    </xf>
    <xf numFmtId="166" fontId="2" fillId="5" borderId="4" xfId="7" applyNumberFormat="1" applyFont="1" applyFill="1" applyBorder="1" applyAlignment="1" applyProtection="1">
      <alignment horizontal="center"/>
    </xf>
    <xf numFmtId="6" fontId="2" fillId="5" borderId="1" xfId="7" applyNumberFormat="1" applyFont="1" applyFill="1" applyBorder="1" applyAlignment="1" applyProtection="1">
      <alignment horizontal="center"/>
    </xf>
    <xf numFmtId="1" fontId="6" fillId="0" borderId="1" xfId="2" applyNumberFormat="1" applyFont="1" applyBorder="1" applyAlignment="1" applyProtection="1">
      <alignment horizontal="center"/>
    </xf>
    <xf numFmtId="1" fontId="6" fillId="4" borderId="4" xfId="2" applyNumberFormat="1" applyFont="1" applyFill="1" applyBorder="1" applyAlignment="1" applyProtection="1">
      <alignment horizontal="center"/>
    </xf>
    <xf numFmtId="1" fontId="6" fillId="4" borderId="1" xfId="2" applyNumberFormat="1" applyFont="1" applyFill="1" applyBorder="1" applyAlignment="1" applyProtection="1">
      <alignment horizontal="center"/>
    </xf>
    <xf numFmtId="1" fontId="6" fillId="5" borderId="4" xfId="2" applyNumberFormat="1" applyFont="1" applyFill="1" applyBorder="1" applyAlignment="1" applyProtection="1">
      <alignment horizontal="center"/>
    </xf>
    <xf numFmtId="1" fontId="6" fillId="5" borderId="1" xfId="2" applyNumberFormat="1" applyFont="1" applyFill="1" applyBorder="1" applyAlignment="1" applyProtection="1">
      <alignment horizontal="center"/>
    </xf>
    <xf numFmtId="6" fontId="6" fillId="0" borderId="1" xfId="2" applyNumberFormat="1" applyFont="1" applyBorder="1" applyAlignment="1" applyProtection="1">
      <alignment horizontal="center"/>
    </xf>
    <xf numFmtId="6" fontId="6" fillId="4" borderId="4" xfId="2" applyNumberFormat="1" applyFont="1" applyFill="1" applyBorder="1" applyAlignment="1" applyProtection="1">
      <alignment horizontal="center"/>
    </xf>
    <xf numFmtId="6" fontId="6" fillId="4" borderId="1" xfId="2" applyNumberFormat="1" applyFont="1" applyFill="1" applyBorder="1" applyAlignment="1" applyProtection="1">
      <alignment horizontal="center"/>
    </xf>
    <xf numFmtId="6" fontId="6" fillId="5" borderId="4" xfId="2" applyNumberFormat="1" applyFont="1" applyFill="1" applyBorder="1" applyAlignment="1" applyProtection="1">
      <alignment horizontal="center"/>
    </xf>
    <xf numFmtId="6" fontId="6" fillId="5" borderId="1" xfId="2" applyNumberFormat="1" applyFont="1" applyFill="1" applyBorder="1" applyAlignment="1" applyProtection="1">
      <alignment horizontal="center"/>
    </xf>
    <xf numFmtId="6" fontId="2" fillId="3" borderId="1" xfId="6" applyNumberFormat="1" applyFont="1" applyFill="1" applyBorder="1" applyAlignment="1" applyProtection="1">
      <alignment horizontal="center"/>
    </xf>
    <xf numFmtId="6" fontId="2" fillId="4" borderId="4" xfId="6" applyNumberFormat="1" applyFont="1" applyFill="1" applyBorder="1" applyAlignment="1" applyProtection="1">
      <alignment horizontal="center"/>
    </xf>
    <xf numFmtId="6" fontId="2" fillId="4" borderId="1" xfId="6" applyNumberFormat="1" applyFont="1" applyFill="1" applyBorder="1" applyAlignment="1" applyProtection="1">
      <alignment horizontal="center"/>
    </xf>
    <xf numFmtId="6" fontId="2" fillId="5" borderId="4" xfId="6" applyNumberFormat="1" applyFont="1" applyFill="1" applyBorder="1" applyAlignment="1" applyProtection="1">
      <alignment horizontal="center"/>
    </xf>
    <xf numFmtId="6" fontId="2" fillId="5" borderId="1" xfId="6" applyNumberFormat="1" applyFont="1" applyFill="1" applyBorder="1" applyAlignment="1" applyProtection="1">
      <alignment horizontal="center"/>
    </xf>
    <xf numFmtId="9" fontId="2" fillId="3" borderId="1" xfId="7" applyNumberFormat="1" applyFont="1" applyFill="1" applyBorder="1" applyAlignment="1" applyProtection="1">
      <alignment horizontal="center"/>
    </xf>
    <xf numFmtId="164" fontId="6" fillId="3" borderId="1" xfId="7" applyNumberFormat="1" applyFont="1" applyFill="1" applyBorder="1" applyAlignment="1" applyProtection="1">
      <alignment horizontal="center"/>
    </xf>
    <xf numFmtId="164" fontId="6" fillId="4" borderId="4" xfId="7" applyNumberFormat="1" applyFont="1" applyFill="1" applyBorder="1" applyAlignment="1" applyProtection="1">
      <alignment horizontal="center"/>
    </xf>
    <xf numFmtId="164" fontId="6" fillId="4" borderId="1" xfId="7" applyNumberFormat="1" applyFont="1" applyFill="1" applyBorder="1" applyAlignment="1" applyProtection="1">
      <alignment horizontal="center"/>
    </xf>
    <xf numFmtId="164" fontId="6" fillId="5" borderId="4" xfId="7" applyNumberFormat="1" applyFont="1" applyFill="1" applyBorder="1" applyAlignment="1" applyProtection="1">
      <alignment horizontal="center"/>
    </xf>
    <xf numFmtId="164" fontId="6" fillId="5" borderId="1" xfId="7" applyNumberFormat="1" applyFont="1" applyFill="1" applyBorder="1" applyAlignment="1" applyProtection="1">
      <alignment horizontal="center"/>
    </xf>
    <xf numFmtId="164" fontId="2" fillId="3" borderId="1" xfId="7" applyNumberFormat="1" applyFont="1" applyFill="1" applyBorder="1" applyAlignment="1" applyProtection="1">
      <alignment horizontal="center"/>
    </xf>
    <xf numFmtId="1" fontId="2" fillId="3" borderId="1" xfId="2" applyNumberFormat="1" applyFont="1" applyFill="1" applyBorder="1" applyAlignment="1" applyProtection="1">
      <alignment horizontal="center"/>
    </xf>
    <xf numFmtId="1" fontId="2" fillId="4" borderId="4" xfId="2" applyNumberFormat="1" applyFont="1" applyFill="1" applyBorder="1" applyAlignment="1" applyProtection="1">
      <alignment horizontal="center"/>
    </xf>
    <xf numFmtId="1" fontId="2" fillId="4" borderId="1" xfId="2" applyNumberFormat="1" applyFont="1" applyFill="1" applyBorder="1" applyAlignment="1" applyProtection="1">
      <alignment horizontal="center"/>
    </xf>
    <xf numFmtId="1" fontId="2" fillId="5" borderId="4" xfId="2" applyNumberFormat="1" applyFont="1" applyFill="1" applyBorder="1" applyAlignment="1" applyProtection="1">
      <alignment horizontal="center"/>
    </xf>
    <xf numFmtId="1" fontId="2" fillId="5" borderId="1" xfId="2" applyNumberFormat="1" applyFont="1" applyFill="1" applyBorder="1" applyAlignment="1" applyProtection="1">
      <alignment horizontal="center"/>
    </xf>
    <xf numFmtId="0" fontId="18" fillId="6" borderId="2" xfId="2" applyFont="1" applyFill="1" applyBorder="1" applyAlignment="1" applyProtection="1">
      <alignment horizontal="left" wrapText="1"/>
    </xf>
    <xf numFmtId="164" fontId="2" fillId="4" borderId="5" xfId="7" applyNumberFormat="1" applyFont="1" applyFill="1" applyBorder="1" applyAlignment="1" applyProtection="1">
      <alignment horizontal="center"/>
    </xf>
    <xf numFmtId="164" fontId="2" fillId="5" borderId="5" xfId="7" applyNumberFormat="1" applyFont="1" applyFill="1" applyBorder="1" applyAlignment="1" applyProtection="1">
      <alignment horizontal="center"/>
    </xf>
    <xf numFmtId="0" fontId="0" fillId="7" borderId="0" xfId="0" applyFill="1" applyProtection="1"/>
    <xf numFmtId="0" fontId="17" fillId="4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/>
    </xf>
    <xf numFmtId="164" fontId="2" fillId="7" borderId="1" xfId="7" applyNumberFormat="1" applyFont="1" applyFill="1" applyBorder="1" applyAlignment="1" applyProtection="1">
      <alignment horizontal="center"/>
    </xf>
    <xf numFmtId="1" fontId="6" fillId="7" borderId="1" xfId="2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2" fillId="3" borderId="0" xfId="2" applyFont="1" applyFill="1" applyBorder="1" applyAlignment="1" applyProtection="1">
      <alignment horizontal="left"/>
    </xf>
    <xf numFmtId="0" fontId="8" fillId="6" borderId="2" xfId="2" applyFill="1" applyBorder="1" applyProtection="1">
      <protection locked="0"/>
    </xf>
    <xf numFmtId="0" fontId="8" fillId="6" borderId="10" xfId="2" applyFill="1" applyBorder="1" applyProtection="1">
      <protection locked="0"/>
    </xf>
    <xf numFmtId="0" fontId="17" fillId="4" borderId="2" xfId="0" applyFont="1" applyFill="1" applyBorder="1" applyAlignment="1" applyProtection="1">
      <alignment horizontal="center" vertical="center" wrapText="1"/>
    </xf>
    <xf numFmtId="9" fontId="2" fillId="0" borderId="2" xfId="7" applyNumberFormat="1" applyFont="1" applyBorder="1" applyAlignment="1" applyProtection="1">
      <alignment horizontal="center"/>
    </xf>
    <xf numFmtId="164" fontId="2" fillId="7" borderId="2" xfId="7" applyNumberFormat="1" applyFont="1" applyFill="1" applyBorder="1" applyAlignment="1" applyProtection="1">
      <alignment horizontal="center"/>
    </xf>
    <xf numFmtId="1" fontId="6" fillId="7" borderId="2" xfId="2" applyNumberFormat="1" applyFont="1" applyFill="1" applyBorder="1" applyAlignment="1" applyProtection="1">
      <alignment horizontal="center"/>
    </xf>
    <xf numFmtId="6" fontId="2" fillId="0" borderId="2" xfId="2" applyNumberFormat="1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9" fontId="2" fillId="0" borderId="0" xfId="7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164" fontId="2" fillId="0" borderId="0" xfId="7" applyNumberFormat="1" applyFont="1" applyFill="1" applyBorder="1" applyAlignment="1" applyProtection="1">
      <alignment horizontal="center"/>
    </xf>
    <xf numFmtId="1" fontId="6" fillId="0" borderId="0" xfId="2" applyNumberFormat="1" applyFont="1" applyFill="1" applyBorder="1" applyAlignment="1" applyProtection="1">
      <alignment horizontal="center"/>
    </xf>
    <xf numFmtId="6" fontId="2" fillId="0" borderId="0" xfId="2" applyNumberFormat="1" applyFont="1" applyFill="1" applyBorder="1" applyAlignment="1" applyProtection="1">
      <alignment horizontal="center"/>
    </xf>
    <xf numFmtId="6" fontId="2" fillId="0" borderId="0" xfId="6" applyNumberFormat="1" applyFont="1" applyFill="1" applyBorder="1" applyAlignment="1" applyProtection="1">
      <alignment horizontal="center"/>
    </xf>
    <xf numFmtId="164" fontId="6" fillId="0" borderId="0" xfId="7" applyNumberFormat="1" applyFont="1" applyFill="1" applyBorder="1" applyAlignment="1" applyProtection="1">
      <alignment horizontal="center"/>
    </xf>
    <xf numFmtId="1" fontId="2" fillId="0" borderId="0" xfId="2" applyNumberFormat="1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center" vertical="center" wrapText="1"/>
    </xf>
    <xf numFmtId="9" fontId="2" fillId="0" borderId="13" xfId="7" applyNumberFormat="1" applyFont="1" applyFill="1" applyBorder="1" applyAlignment="1" applyProtection="1">
      <alignment horizontal="center"/>
    </xf>
    <xf numFmtId="164" fontId="2" fillId="0" borderId="13" xfId="2" applyNumberFormat="1" applyFont="1" applyFill="1" applyBorder="1" applyAlignment="1" applyProtection="1">
      <alignment horizontal="center"/>
    </xf>
    <xf numFmtId="164" fontId="2" fillId="0" borderId="13" xfId="7" applyNumberFormat="1" applyFont="1" applyFill="1" applyBorder="1" applyAlignment="1" applyProtection="1">
      <alignment horizontal="center"/>
    </xf>
    <xf numFmtId="1" fontId="6" fillId="0" borderId="13" xfId="2" applyNumberFormat="1" applyFont="1" applyFill="1" applyBorder="1" applyAlignment="1" applyProtection="1">
      <alignment horizontal="center"/>
    </xf>
    <xf numFmtId="6" fontId="2" fillId="0" borderId="13" xfId="2" applyNumberFormat="1" applyFont="1" applyFill="1" applyBorder="1" applyAlignment="1" applyProtection="1">
      <alignment horizontal="center"/>
    </xf>
    <xf numFmtId="6" fontId="2" fillId="0" borderId="13" xfId="6" applyNumberFormat="1" applyFont="1" applyFill="1" applyBorder="1" applyAlignment="1" applyProtection="1">
      <alignment horizontal="center"/>
    </xf>
    <xf numFmtId="164" fontId="6" fillId="0" borderId="13" xfId="7" applyNumberFormat="1" applyFont="1" applyFill="1" applyBorder="1" applyAlignment="1" applyProtection="1">
      <alignment horizontal="center"/>
    </xf>
    <xf numFmtId="1" fontId="2" fillId="0" borderId="13" xfId="2" applyNumberFormat="1" applyFont="1" applyFill="1" applyBorder="1" applyAlignment="1" applyProtection="1">
      <alignment horizontal="center"/>
    </xf>
    <xf numFmtId="0" fontId="9" fillId="0" borderId="0" xfId="0" applyFont="1"/>
    <xf numFmtId="0" fontId="4" fillId="2" borderId="3" xfId="2" applyFont="1" applyFill="1" applyBorder="1" applyAlignment="1" applyProtection="1">
      <alignment horizontal="left" vertical="center"/>
    </xf>
    <xf numFmtId="0" fontId="0" fillId="0" borderId="0" xfId="0" applyProtection="1">
      <protection locked="0"/>
    </xf>
    <xf numFmtId="49" fontId="20" fillId="0" borderId="6" xfId="2" applyNumberFormat="1" applyFont="1" applyBorder="1" applyAlignment="1" applyProtection="1">
      <alignment horizontal="center"/>
      <protection locked="0"/>
    </xf>
    <xf numFmtId="0" fontId="10" fillId="3" borderId="0" xfId="2" applyFont="1" applyFill="1" applyProtection="1">
      <protection locked="0"/>
    </xf>
    <xf numFmtId="0" fontId="10" fillId="0" borderId="0" xfId="2" applyFont="1" applyProtection="1">
      <protection locked="0"/>
    </xf>
    <xf numFmtId="0" fontId="8" fillId="3" borderId="0" xfId="2" applyFill="1" applyProtection="1">
      <protection locked="0"/>
    </xf>
    <xf numFmtId="0" fontId="8" fillId="0" borderId="0" xfId="2" applyProtection="1">
      <protection locked="0"/>
    </xf>
    <xf numFmtId="0" fontId="5" fillId="3" borderId="0" xfId="2" applyFont="1" applyFill="1" applyBorder="1" applyAlignment="1" applyProtection="1">
      <alignment horizontal="left"/>
      <protection locked="0"/>
    </xf>
    <xf numFmtId="0" fontId="2" fillId="3" borderId="0" xfId="2" applyFont="1" applyFill="1" applyBorder="1" applyAlignment="1" applyProtection="1">
      <alignment horizontal="center"/>
      <protection locked="0"/>
    </xf>
    <xf numFmtId="0" fontId="2" fillId="3" borderId="0" xfId="2" applyFont="1" applyFill="1" applyBorder="1" applyProtection="1">
      <protection locked="0"/>
    </xf>
    <xf numFmtId="0" fontId="4" fillId="3" borderId="0" xfId="2" applyFont="1" applyFill="1" applyBorder="1" applyAlignment="1" applyProtection="1">
      <alignment horizontal="left"/>
      <protection locked="0"/>
    </xf>
    <xf numFmtId="10" fontId="2" fillId="3" borderId="0" xfId="2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Protection="1">
      <protection locked="0"/>
    </xf>
    <xf numFmtId="0" fontId="6" fillId="3" borderId="0" xfId="2" applyFont="1" applyFill="1" applyBorder="1" applyAlignment="1" applyProtection="1">
      <alignment horizontal="left"/>
      <protection locked="0"/>
    </xf>
    <xf numFmtId="0" fontId="10" fillId="3" borderId="0" xfId="2" applyFont="1" applyFill="1" applyBorder="1" applyProtection="1">
      <protection locked="0"/>
    </xf>
    <xf numFmtId="0" fontId="4" fillId="3" borderId="0" xfId="2" applyFont="1" applyFill="1" applyAlignment="1" applyProtection="1">
      <alignment horizontal="left"/>
      <protection locked="0"/>
    </xf>
    <xf numFmtId="0" fontId="4" fillId="3" borderId="0" xfId="2" applyFont="1" applyFill="1" applyProtection="1">
      <protection locked="0"/>
    </xf>
    <xf numFmtId="0" fontId="11" fillId="3" borderId="0" xfId="2" applyFont="1" applyFill="1" applyProtection="1">
      <protection locked="0"/>
    </xf>
    <xf numFmtId="0" fontId="11" fillId="0" borderId="0" xfId="2" applyFont="1" applyProtection="1">
      <protection locked="0"/>
    </xf>
    <xf numFmtId="0" fontId="16" fillId="3" borderId="0" xfId="2" applyFont="1" applyFill="1" applyAlignment="1" applyProtection="1">
      <alignment horizontal="left"/>
      <protection locked="0"/>
    </xf>
    <xf numFmtId="0" fontId="7" fillId="3" borderId="0" xfId="2" applyFont="1" applyFill="1" applyBorder="1" applyAlignment="1" applyProtection="1">
      <alignment horizontal="left"/>
      <protection locked="0"/>
    </xf>
    <xf numFmtId="0" fontId="11" fillId="3" borderId="0" xfId="2" applyFont="1" applyFill="1" applyBorder="1" applyProtection="1">
      <protection locked="0"/>
    </xf>
    <xf numFmtId="0" fontId="12" fillId="3" borderId="0" xfId="2" applyFont="1" applyFill="1" applyBorder="1" applyAlignment="1" applyProtection="1">
      <alignment horizontal="left"/>
      <protection locked="0"/>
    </xf>
    <xf numFmtId="14" fontId="3" fillId="3" borderId="0" xfId="2" applyNumberFormat="1" applyFont="1" applyFill="1" applyBorder="1" applyProtection="1">
      <protection locked="0"/>
    </xf>
    <xf numFmtId="0" fontId="7" fillId="3" borderId="0" xfId="2" applyFont="1" applyFill="1" applyBorder="1" applyProtection="1">
      <protection locked="0"/>
    </xf>
    <xf numFmtId="0" fontId="2" fillId="3" borderId="0" xfId="2" applyFont="1" applyFill="1" applyBorder="1" applyAlignment="1" applyProtection="1">
      <alignment horizontal="left"/>
      <protection locked="0"/>
    </xf>
    <xf numFmtId="166" fontId="2" fillId="6" borderId="1" xfId="7" applyNumberFormat="1" applyFont="1" applyFill="1" applyBorder="1" applyAlignment="1" applyProtection="1">
      <alignment horizontal="center"/>
      <protection locked="0"/>
    </xf>
    <xf numFmtId="0" fontId="19" fillId="4" borderId="2" xfId="2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12" fillId="3" borderId="0" xfId="2" applyFont="1" applyFill="1" applyBorder="1" applyAlignment="1" applyProtection="1">
      <alignment horizontal="left"/>
      <protection locked="0"/>
    </xf>
    <xf numFmtId="0" fontId="19" fillId="4" borderId="10" xfId="2" applyFont="1" applyFill="1" applyBorder="1" applyAlignment="1" applyProtection="1">
      <alignment horizontal="center" vertical="center" wrapText="1"/>
    </xf>
    <xf numFmtId="0" fontId="12" fillId="3" borderId="0" xfId="2" applyFont="1" applyFill="1" applyBorder="1" applyAlignment="1" applyProtection="1">
      <alignment horizontal="left"/>
    </xf>
  </cellXfs>
  <cellStyles count="8">
    <cellStyle name="Currency" xfId="6" builtinId="4"/>
    <cellStyle name="Normal" xfId="0" builtinId="0"/>
    <cellStyle name="Normal 2" xfId="1"/>
    <cellStyle name="Normal 2 2" xfId="2"/>
    <cellStyle name="Normal 3" xfId="3"/>
    <cellStyle name="Normal 4" xfId="4"/>
    <cellStyle name="Percent" xfId="7" builtinId="5"/>
    <cellStyle name="Percent 2" xfId="5"/>
  </cellStyles>
  <dxfs count="401"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2" name="TextBox 1"/>
        <xdr:cNvSpPr txBox="1"/>
      </xdr:nvSpPr>
      <xdr:spPr>
        <a:xfrm>
          <a:off x="38099" y="4019550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3" name="TextBox 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62</xdr:row>
      <xdr:rowOff>38100</xdr:rowOff>
    </xdr:from>
    <xdr:to>
      <xdr:col>8</xdr:col>
      <xdr:colOff>0</xdr:colOff>
      <xdr:row>67</xdr:row>
      <xdr:rowOff>123824</xdr:rowOff>
    </xdr:to>
    <xdr:sp macro="" textlink="" fLocksText="0">
      <xdr:nvSpPr>
        <xdr:cNvPr id="4" name="TextBox 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69</xdr:row>
      <xdr:rowOff>28575</xdr:rowOff>
    </xdr:from>
    <xdr:to>
      <xdr:col>7</xdr:col>
      <xdr:colOff>790575</xdr:colOff>
      <xdr:row>76</xdr:row>
      <xdr:rowOff>133350</xdr:rowOff>
    </xdr:to>
    <xdr:sp macro="" textlink="" fLocksText="0">
      <xdr:nvSpPr>
        <xdr:cNvPr id="5" name="TextBox 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78</xdr:row>
      <xdr:rowOff>9525</xdr:rowOff>
    </xdr:from>
    <xdr:to>
      <xdr:col>7</xdr:col>
      <xdr:colOff>790575</xdr:colOff>
      <xdr:row>81</xdr:row>
      <xdr:rowOff>123824</xdr:rowOff>
    </xdr:to>
    <xdr:sp macro="" textlink="" fLocksText="0">
      <xdr:nvSpPr>
        <xdr:cNvPr id="6" name="TextBox 5"/>
        <xdr:cNvSpPr txBox="1"/>
      </xdr:nvSpPr>
      <xdr:spPr>
        <a:xfrm>
          <a:off x="19050" y="9772650"/>
          <a:ext cx="8058150" cy="6286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66676</xdr:colOff>
      <xdr:row>40</xdr:row>
      <xdr:rowOff>0</xdr:rowOff>
    </xdr:from>
    <xdr:to>
      <xdr:col>5</xdr:col>
      <xdr:colOff>762001</xdr:colOff>
      <xdr:row>49</xdr:row>
      <xdr:rowOff>104775</xdr:rowOff>
    </xdr:to>
    <xdr:sp macro="" textlink="" fLocksText="0">
      <xdr:nvSpPr>
        <xdr:cNvPr id="13" name="TextBox 12"/>
        <xdr:cNvSpPr txBox="1"/>
      </xdr:nvSpPr>
      <xdr:spPr>
        <a:xfrm>
          <a:off x="66676" y="73342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5</xdr:col>
      <xdr:colOff>895350</xdr:colOff>
      <xdr:row>40</xdr:row>
      <xdr:rowOff>0</xdr:rowOff>
    </xdr:from>
    <xdr:to>
      <xdr:col>7</xdr:col>
      <xdr:colOff>771525</xdr:colOff>
      <xdr:row>49</xdr:row>
      <xdr:rowOff>57150</xdr:rowOff>
    </xdr:to>
    <xdr:sp macro="" textlink="" fLocksText="0">
      <xdr:nvSpPr>
        <xdr:cNvPr id="15" name="TextBox 14"/>
        <xdr:cNvSpPr txBox="1"/>
      </xdr:nvSpPr>
      <xdr:spPr>
        <a:xfrm>
          <a:off x="6334125" y="73342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0</xdr:col>
      <xdr:colOff>66676</xdr:colOff>
      <xdr:row>51</xdr:row>
      <xdr:rowOff>9525</xdr:rowOff>
    </xdr:from>
    <xdr:to>
      <xdr:col>5</xdr:col>
      <xdr:colOff>762001</xdr:colOff>
      <xdr:row>60</xdr:row>
      <xdr:rowOff>76200</xdr:rowOff>
    </xdr:to>
    <xdr:sp macro="" textlink="" fLocksText="0">
      <xdr:nvSpPr>
        <xdr:cNvPr id="10" name="TextBox 9"/>
        <xdr:cNvSpPr txBox="1"/>
      </xdr:nvSpPr>
      <xdr:spPr>
        <a:xfrm>
          <a:off x="66676" y="8982075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5</xdr:col>
      <xdr:colOff>904875</xdr:colOff>
      <xdr:row>51</xdr:row>
      <xdr:rowOff>9525</xdr:rowOff>
    </xdr:from>
    <xdr:to>
      <xdr:col>7</xdr:col>
      <xdr:colOff>781050</xdr:colOff>
      <xdr:row>60</xdr:row>
      <xdr:rowOff>28575</xdr:rowOff>
    </xdr:to>
    <xdr:sp macro="" textlink="" fLocksText="0">
      <xdr:nvSpPr>
        <xdr:cNvPr id="11" name="TextBox 10"/>
        <xdr:cNvSpPr txBox="1"/>
      </xdr:nvSpPr>
      <xdr:spPr>
        <a:xfrm>
          <a:off x="6343650" y="8982075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2" name="TextBox 11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3" name="TextBox 1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4" name="TextBox 1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15" name="TextBox 1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16" name="TextBox 15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21" name="TextBox 20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22" name="TextBox 21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23" name="TextBox 22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24" name="TextBox 23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2" name="TextBox 11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</a:t>
          </a:r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3" name="TextBox 1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4" name="TextBox 1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15" name="TextBox 1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16" name="TextBox 15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21" name="TextBox 20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22" name="TextBox 21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23" name="TextBox 22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24" name="TextBox 23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2" name="TextBox 11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3" name="TextBox 1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4" name="TextBox 1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15" name="TextBox 1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16" name="TextBox 15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21" name="TextBox 20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22" name="TextBox 21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23" name="TextBox 22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24" name="TextBox 23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3" name="TextBox 2"/>
        <xdr:cNvSpPr txBox="1"/>
      </xdr:nvSpPr>
      <xdr:spPr>
        <a:xfrm>
          <a:off x="38099" y="3886200"/>
          <a:ext cx="81248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4" name="TextBox 3"/>
        <xdr:cNvSpPr txBox="1"/>
      </xdr:nvSpPr>
      <xdr:spPr>
        <a:xfrm>
          <a:off x="76200" y="5591176"/>
          <a:ext cx="80772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62</xdr:row>
      <xdr:rowOff>38100</xdr:rowOff>
    </xdr:from>
    <xdr:to>
      <xdr:col>8</xdr:col>
      <xdr:colOff>0</xdr:colOff>
      <xdr:row>67</xdr:row>
      <xdr:rowOff>123824</xdr:rowOff>
    </xdr:to>
    <xdr:sp macro="" textlink="" fLocksText="0">
      <xdr:nvSpPr>
        <xdr:cNvPr id="5" name="TextBox 4"/>
        <xdr:cNvSpPr txBox="1"/>
      </xdr:nvSpPr>
      <xdr:spPr>
        <a:xfrm>
          <a:off x="28575" y="7038975"/>
          <a:ext cx="81343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69</xdr:row>
      <xdr:rowOff>28575</xdr:rowOff>
    </xdr:from>
    <xdr:to>
      <xdr:col>7</xdr:col>
      <xdr:colOff>790575</xdr:colOff>
      <xdr:row>76</xdr:row>
      <xdr:rowOff>133350</xdr:rowOff>
    </xdr:to>
    <xdr:sp macro="" textlink="" fLocksText="0">
      <xdr:nvSpPr>
        <xdr:cNvPr id="6" name="TextBox 5"/>
        <xdr:cNvSpPr txBox="1"/>
      </xdr:nvSpPr>
      <xdr:spPr>
        <a:xfrm>
          <a:off x="19050" y="8258175"/>
          <a:ext cx="81343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78</xdr:row>
      <xdr:rowOff>9525</xdr:rowOff>
    </xdr:from>
    <xdr:to>
      <xdr:col>7</xdr:col>
      <xdr:colOff>790575</xdr:colOff>
      <xdr:row>81</xdr:row>
      <xdr:rowOff>123824</xdr:rowOff>
    </xdr:to>
    <xdr:sp macro="" textlink="" fLocksText="0">
      <xdr:nvSpPr>
        <xdr:cNvPr id="7" name="TextBox 6"/>
        <xdr:cNvSpPr txBox="1"/>
      </xdr:nvSpPr>
      <xdr:spPr>
        <a:xfrm>
          <a:off x="19050" y="9715500"/>
          <a:ext cx="8134350" cy="6286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35" name="TextBox 34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36" name="TextBox 35"/>
        <xdr:cNvSpPr txBox="1"/>
      </xdr:nvSpPr>
      <xdr:spPr>
        <a:xfrm>
          <a:off x="6477000" y="708660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37" name="TextBox 36"/>
        <xdr:cNvSpPr txBox="1"/>
      </xdr:nvSpPr>
      <xdr:spPr>
        <a:xfrm>
          <a:off x="0" y="876300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38" name="TextBox 37"/>
        <xdr:cNvSpPr txBox="1"/>
      </xdr:nvSpPr>
      <xdr:spPr>
        <a:xfrm>
          <a:off x="6477000" y="876300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7" name="TextBox 16"/>
        <xdr:cNvSpPr txBox="1"/>
      </xdr:nvSpPr>
      <xdr:spPr>
        <a:xfrm>
          <a:off x="38099" y="4019550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8" name="TextBox 17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9" name="TextBox 18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20" name="TextBox 19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21" name="TextBox 20"/>
        <xdr:cNvSpPr txBox="1"/>
      </xdr:nvSpPr>
      <xdr:spPr>
        <a:xfrm>
          <a:off x="19050" y="9772650"/>
          <a:ext cx="8058150" cy="6286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30" name="TextBox 29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31" name="TextBox 30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32" name="TextBox 31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33" name="TextBox 32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2" name="TextBox 11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3" name="TextBox 1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4" name="TextBox 1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15" name="TextBox 1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16" name="TextBox 15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30" name="TextBox 29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31" name="TextBox 30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33" name="TextBox 32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34" name="TextBox 33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2" name="TextBox 11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3" name="TextBox 1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4" name="TextBox 1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15" name="TextBox 1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16" name="TextBox 15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30" name="TextBox 29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31" name="TextBox 30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32" name="TextBox 31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33" name="TextBox 32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2" name="TextBox 11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3" name="TextBox 1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4" name="TextBox 1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15" name="TextBox 1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16" name="TextBox 15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30" name="TextBox 29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31" name="TextBox 30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32" name="TextBox 31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33" name="TextBox 32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7" name="TextBox 16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8" name="TextBox 17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9" name="TextBox 18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20" name="TextBox 19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21" name="TextBox 20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16" name="TextBox 15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22" name="TextBox 21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23" name="TextBox 22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24" name="TextBox 23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2" name="TextBox 11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3" name="TextBox 1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4" name="TextBox 1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15" name="TextBox 1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16" name="TextBox 15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21" name="TextBox 20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22" name="TextBox 21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23" name="TextBox 22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24" name="TextBox 23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19050</xdr:rowOff>
    </xdr:from>
    <xdr:to>
      <xdr:col>7</xdr:col>
      <xdr:colOff>800099</xdr:colOff>
      <xdr:row>30</xdr:row>
      <xdr:rowOff>161925</xdr:rowOff>
    </xdr:to>
    <xdr:sp macro="" textlink="" fLocksText="0">
      <xdr:nvSpPr>
        <xdr:cNvPr id="12" name="TextBox 11"/>
        <xdr:cNvSpPr txBox="1"/>
      </xdr:nvSpPr>
      <xdr:spPr>
        <a:xfrm>
          <a:off x="38099" y="4048125"/>
          <a:ext cx="80486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76200</xdr:colOff>
      <xdr:row>32</xdr:row>
      <xdr:rowOff>9526</xdr:rowOff>
    </xdr:from>
    <xdr:to>
      <xdr:col>7</xdr:col>
      <xdr:colOff>790575</xdr:colOff>
      <xdr:row>38</xdr:row>
      <xdr:rowOff>104776</xdr:rowOff>
    </xdr:to>
    <xdr:sp macro="" textlink="" fLocksText="0">
      <xdr:nvSpPr>
        <xdr:cNvPr id="13" name="TextBox 12"/>
        <xdr:cNvSpPr txBox="1"/>
      </xdr:nvSpPr>
      <xdr:spPr>
        <a:xfrm>
          <a:off x="76200" y="5724526"/>
          <a:ext cx="8001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38100</xdr:rowOff>
    </xdr:from>
    <xdr:to>
      <xdr:col>8</xdr:col>
      <xdr:colOff>0</xdr:colOff>
      <xdr:row>68</xdr:row>
      <xdr:rowOff>123824</xdr:rowOff>
    </xdr:to>
    <xdr:sp macro="" textlink="" fLocksText="0">
      <xdr:nvSpPr>
        <xdr:cNvPr id="14" name="TextBox 13"/>
        <xdr:cNvSpPr txBox="1"/>
      </xdr:nvSpPr>
      <xdr:spPr>
        <a:xfrm>
          <a:off x="28575" y="7096125"/>
          <a:ext cx="8058150" cy="97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70</xdr:row>
      <xdr:rowOff>28575</xdr:rowOff>
    </xdr:from>
    <xdr:to>
      <xdr:col>7</xdr:col>
      <xdr:colOff>790575</xdr:colOff>
      <xdr:row>77</xdr:row>
      <xdr:rowOff>133350</xdr:rowOff>
    </xdr:to>
    <xdr:sp macro="" textlink="" fLocksText="0">
      <xdr:nvSpPr>
        <xdr:cNvPr id="15" name="TextBox 14"/>
        <xdr:cNvSpPr txBox="1"/>
      </xdr:nvSpPr>
      <xdr:spPr>
        <a:xfrm>
          <a:off x="19050" y="8315325"/>
          <a:ext cx="80581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</xdr:colOff>
      <xdr:row>79</xdr:row>
      <xdr:rowOff>9525</xdr:rowOff>
    </xdr:from>
    <xdr:to>
      <xdr:col>7</xdr:col>
      <xdr:colOff>790575</xdr:colOff>
      <xdr:row>82</xdr:row>
      <xdr:rowOff>123824</xdr:rowOff>
    </xdr:to>
    <xdr:sp macro="" textlink="" fLocksText="0">
      <xdr:nvSpPr>
        <xdr:cNvPr id="16" name="TextBox 15"/>
        <xdr:cNvSpPr txBox="1"/>
      </xdr:nvSpPr>
      <xdr:spPr>
        <a:xfrm>
          <a:off x="19050" y="9782175"/>
          <a:ext cx="8058150" cy="619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695325</xdr:colOff>
      <xdr:row>49</xdr:row>
      <xdr:rowOff>66675</xdr:rowOff>
    </xdr:to>
    <xdr:sp macro="" textlink="" fLocksText="0">
      <xdr:nvSpPr>
        <xdr:cNvPr id="21" name="TextBox 20"/>
        <xdr:cNvSpPr txBox="1"/>
      </xdr:nvSpPr>
      <xdr:spPr>
        <a:xfrm>
          <a:off x="0" y="70294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695325</xdr:colOff>
      <xdr:row>60</xdr:row>
      <xdr:rowOff>66675</xdr:rowOff>
    </xdr:to>
    <xdr:sp macro="" textlink="" fLocksText="0">
      <xdr:nvSpPr>
        <xdr:cNvPr id="22" name="TextBox 21"/>
        <xdr:cNvSpPr txBox="1"/>
      </xdr:nvSpPr>
      <xdr:spPr>
        <a:xfrm>
          <a:off x="0" y="8705850"/>
          <a:ext cx="61341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Sales Flash: </a:t>
          </a:r>
        </a:p>
        <a:p>
          <a:endParaRPr lang="en-US" sz="1100" b="1"/>
        </a:p>
        <a:p>
          <a:endParaRPr lang="en-US" sz="1100" b="1"/>
        </a:p>
        <a:p>
          <a:r>
            <a:rPr lang="en-US" sz="1100" b="1"/>
            <a:t>Date</a:t>
          </a:r>
          <a:r>
            <a:rPr lang="en-US" sz="1100" b="1" baseline="0"/>
            <a:t> Specific </a:t>
          </a:r>
          <a:r>
            <a:rPr lang="en-US" sz="1100" b="1"/>
            <a:t>Action Plan(s):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114300</xdr:colOff>
      <xdr:row>49</xdr:row>
      <xdr:rowOff>19050</xdr:rowOff>
    </xdr:to>
    <xdr:sp macro="" textlink="" fLocksText="0">
      <xdr:nvSpPr>
        <xdr:cNvPr id="23" name="TextBox 22"/>
        <xdr:cNvSpPr txBox="1"/>
      </xdr:nvSpPr>
      <xdr:spPr>
        <a:xfrm>
          <a:off x="6477000" y="70294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114300</xdr:colOff>
      <xdr:row>60</xdr:row>
      <xdr:rowOff>19050</xdr:rowOff>
    </xdr:to>
    <xdr:sp macro="" textlink="" fLocksText="0">
      <xdr:nvSpPr>
        <xdr:cNvPr id="24" name="TextBox 23"/>
        <xdr:cNvSpPr txBox="1"/>
      </xdr:nvSpPr>
      <xdr:spPr>
        <a:xfrm>
          <a:off x="6477000" y="8705850"/>
          <a:ext cx="17240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DSI Budget $________</a:t>
          </a:r>
        </a:p>
        <a:p>
          <a:r>
            <a:rPr lang="en-US" sz="1100" baseline="0"/>
            <a:t>DSI Sales $_____________</a:t>
          </a:r>
        </a:p>
        <a:p>
          <a:r>
            <a:rPr lang="en-US" sz="1100" baseline="0"/>
            <a:t>Stocking Dealers _______</a:t>
          </a:r>
        </a:p>
        <a:p>
          <a:r>
            <a:rPr lang="en-US" sz="1100" baseline="0"/>
            <a:t>Total Dealer Count _____</a:t>
          </a:r>
        </a:p>
        <a:p>
          <a:r>
            <a:rPr lang="en-US" sz="1100"/>
            <a:t>X-Term Dealers ________</a:t>
          </a:r>
        </a:p>
        <a:p>
          <a:r>
            <a:rPr lang="en-US" sz="1100"/>
            <a:t>Used</a:t>
          </a:r>
          <a:r>
            <a:rPr lang="en-US" sz="1100" baseline="0"/>
            <a:t> Truck Sales _______</a:t>
          </a:r>
        </a:p>
        <a:p>
          <a:r>
            <a:rPr lang="en-US" sz="1100" baseline="0"/>
            <a:t>Promo Truck Sales ______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2" x14ac:dyDescent="0.25"/>
  <cols>
    <col min="1" max="1" width="34.109375" style="155" customWidth="1"/>
    <col min="2" max="24" width="9.44140625" style="155" customWidth="1"/>
    <col min="25" max="16384" width="9.109375" style="155"/>
  </cols>
  <sheetData>
    <row r="1" spans="1:24" ht="24.75" customHeight="1" x14ac:dyDescent="0.25">
      <c r="A1" s="1" t="s">
        <v>191</v>
      </c>
      <c r="B1" s="62" t="s">
        <v>190</v>
      </c>
      <c r="C1" s="63" t="s">
        <v>20</v>
      </c>
      <c r="D1" s="62" t="s">
        <v>9</v>
      </c>
      <c r="E1" s="63" t="s">
        <v>20</v>
      </c>
      <c r="F1" s="64" t="s">
        <v>10</v>
      </c>
      <c r="G1" s="65" t="s">
        <v>20</v>
      </c>
      <c r="H1" s="66" t="s">
        <v>11</v>
      </c>
      <c r="I1" s="63" t="s">
        <v>20</v>
      </c>
      <c r="J1" s="67" t="s">
        <v>12</v>
      </c>
      <c r="K1" s="65" t="s">
        <v>20</v>
      </c>
      <c r="L1" s="66" t="s">
        <v>13</v>
      </c>
      <c r="M1" s="63" t="s">
        <v>20</v>
      </c>
      <c r="N1" s="64" t="s">
        <v>14</v>
      </c>
      <c r="O1" s="65" t="s">
        <v>20</v>
      </c>
      <c r="P1" s="66" t="s">
        <v>15</v>
      </c>
      <c r="Q1" s="63" t="s">
        <v>20</v>
      </c>
      <c r="R1" s="64" t="s">
        <v>16</v>
      </c>
      <c r="S1" s="65" t="s">
        <v>20</v>
      </c>
      <c r="T1" s="66" t="s">
        <v>17</v>
      </c>
      <c r="U1" s="63" t="s">
        <v>20</v>
      </c>
      <c r="V1" s="64" t="s">
        <v>18</v>
      </c>
      <c r="W1" s="65" t="s">
        <v>20</v>
      </c>
      <c r="X1" s="66" t="s">
        <v>19</v>
      </c>
    </row>
    <row r="2" spans="1:24" x14ac:dyDescent="0.25">
      <c r="A2" s="61" t="s">
        <v>122</v>
      </c>
      <c r="B2" s="94" t="str">
        <f>IF(Jan.!F4&gt;0,Jan.!F4,"")</f>
        <v/>
      </c>
      <c r="C2" s="70" t="str">
        <f t="shared" ref="C2:C17" si="0">IFERROR(D2-B2,"")</f>
        <v/>
      </c>
      <c r="D2" s="89" t="str">
        <f>IF(Feb.!F4&gt;0,Feb.!F4,"")</f>
        <v/>
      </c>
      <c r="E2" s="70" t="str">
        <f t="shared" ref="E2:E17" si="1">IFERROR(F2-D2,"")</f>
        <v/>
      </c>
      <c r="F2" s="91" t="str">
        <f>IF(Mar!F4&gt;0,Mar!F4,"")</f>
        <v/>
      </c>
      <c r="G2" s="72" t="str">
        <f>IFERROR(H2-F2,"")</f>
        <v/>
      </c>
      <c r="H2" s="73" t="str">
        <f>IF(Apr!F4&gt;0,Apr!F4,"")</f>
        <v/>
      </c>
      <c r="I2" s="70" t="str">
        <f>IFERROR(J2-H2,"")</f>
        <v/>
      </c>
      <c r="J2" s="71" t="str">
        <f>IF(May!F4&gt;0,May!F4,"")</f>
        <v/>
      </c>
      <c r="K2" s="72" t="str">
        <f>IFERROR(L2-J2,"")</f>
        <v/>
      </c>
      <c r="L2" s="73" t="str">
        <f>IF(Jun!F4&gt;0,Jun!F4,"")</f>
        <v/>
      </c>
      <c r="M2" s="70" t="str">
        <f>IFERROR(N2-L2,"")</f>
        <v/>
      </c>
      <c r="N2" s="71" t="str">
        <f>IF(Jul!F4&gt;0,Jul!F4,"")</f>
        <v/>
      </c>
      <c r="O2" s="72" t="str">
        <f>IFERROR(P2-N2,"")</f>
        <v/>
      </c>
      <c r="P2" s="73" t="str">
        <f>IF(Aug!F4&gt;0,Aug!F4,"")</f>
        <v/>
      </c>
      <c r="Q2" s="70" t="str">
        <f>IFERROR(R2-P2,"")</f>
        <v/>
      </c>
      <c r="R2" s="71" t="str">
        <f>IF(Sept!F4&gt;0,Sept!F4,"")</f>
        <v/>
      </c>
      <c r="S2" s="72" t="str">
        <f>IFERROR(T2-R2,"")</f>
        <v/>
      </c>
      <c r="T2" s="73" t="str">
        <f>IF(Oct!F4&gt;0,Oct!F4,"")</f>
        <v/>
      </c>
      <c r="U2" s="70" t="str">
        <f>IFERROR(V2-T2,"")</f>
        <v/>
      </c>
      <c r="V2" s="71" t="str">
        <f>IF(Nov!F4&gt;0,Nov!F4,"")</f>
        <v/>
      </c>
      <c r="W2" s="72" t="str">
        <f>IFERROR(X2-V2,"")</f>
        <v/>
      </c>
      <c r="X2" s="73" t="str">
        <f>IF(Dec!F4&gt;0,Dec!F4,"")</f>
        <v/>
      </c>
    </row>
    <row r="3" spans="1:24" x14ac:dyDescent="0.25">
      <c r="A3" s="61" t="s">
        <v>121</v>
      </c>
      <c r="B3" s="94" t="str">
        <f>IF(Jan.!F5&gt;0,Jan.!F5,"")</f>
        <v/>
      </c>
      <c r="C3" s="75" t="str">
        <f t="shared" si="0"/>
        <v/>
      </c>
      <c r="D3" s="89" t="str">
        <f>IF(Feb.!F5&gt;0,Feb.!F5,"")</f>
        <v/>
      </c>
      <c r="E3" s="75" t="str">
        <f t="shared" si="1"/>
        <v/>
      </c>
      <c r="F3" s="91" t="str">
        <f>IF(Mar!F5&gt;0,Mar!F5,"")</f>
        <v/>
      </c>
      <c r="G3" s="77" t="str">
        <f t="shared" ref="G3:G17" si="2">IFERROR(H3-F3,"")</f>
        <v/>
      </c>
      <c r="H3" s="78" t="str">
        <f>IF(Apr!F5&gt;0,Apr!F5,"")</f>
        <v/>
      </c>
      <c r="I3" s="75" t="str">
        <f t="shared" ref="I3:I17" si="3">IFERROR(J3-H3,"")</f>
        <v/>
      </c>
      <c r="J3" s="76" t="str">
        <f>IF(May!F5&gt;0,May!F5,"")</f>
        <v/>
      </c>
      <c r="K3" s="77" t="str">
        <f t="shared" ref="K3:K17" si="4">IFERROR(L3-J3,"")</f>
        <v/>
      </c>
      <c r="L3" s="78" t="str">
        <f>IF(Jun!F5&gt;0,Jun!F5,"")</f>
        <v/>
      </c>
      <c r="M3" s="75" t="str">
        <f t="shared" ref="M3:M17" si="5">IFERROR(N3-L3,"")</f>
        <v/>
      </c>
      <c r="N3" s="76" t="str">
        <f>IF(Jul!F5&gt;0,Jul!F5,"")</f>
        <v/>
      </c>
      <c r="O3" s="77" t="str">
        <f t="shared" ref="O3:O17" si="6">IFERROR(P3-N3,"")</f>
        <v/>
      </c>
      <c r="P3" s="78" t="str">
        <f>IF(Aug!F5&gt;0,Aug!F5,"")</f>
        <v/>
      </c>
      <c r="Q3" s="75" t="str">
        <f t="shared" ref="Q3:Q17" si="7">IFERROR(R3-P3,"")</f>
        <v/>
      </c>
      <c r="R3" s="76" t="str">
        <f>IF(Sept!F5&gt;0,Sept!F5,"")</f>
        <v/>
      </c>
      <c r="S3" s="77" t="str">
        <f t="shared" ref="S3:S17" si="8">IFERROR(T3-R3,"")</f>
        <v/>
      </c>
      <c r="T3" s="78" t="str">
        <f>IF(Oct!F5&gt;0,Oct!F5,"")</f>
        <v/>
      </c>
      <c r="U3" s="75" t="str">
        <f t="shared" ref="U3:U17" si="9">IFERROR(V3-T3,"")</f>
        <v/>
      </c>
      <c r="V3" s="76" t="str">
        <f>IF(Nov!F5&gt;0,Nov!F5,"")</f>
        <v/>
      </c>
      <c r="W3" s="77" t="str">
        <f t="shared" ref="W3:W17" si="10">IFERROR(X3-V3,"")</f>
        <v/>
      </c>
      <c r="X3" s="78" t="str">
        <f>IF(Dec!F5&gt;0,Dec!F5,"")</f>
        <v/>
      </c>
    </row>
    <row r="4" spans="1:24" x14ac:dyDescent="0.25">
      <c r="A4" s="61" t="s">
        <v>3</v>
      </c>
      <c r="B4" s="94" t="str">
        <f>IF(Jan.!F6&gt;0,Jan.!F6,"")</f>
        <v/>
      </c>
      <c r="C4" s="80" t="str">
        <f t="shared" si="0"/>
        <v/>
      </c>
      <c r="D4" s="89" t="str">
        <f>IF(Feb.!F6&gt;0,Feb.!F6,"")</f>
        <v/>
      </c>
      <c r="E4" s="80" t="str">
        <f t="shared" si="1"/>
        <v/>
      </c>
      <c r="F4" s="91" t="str">
        <f>IF(Mar!F6&gt;0,Mar!F6,"")</f>
        <v/>
      </c>
      <c r="G4" s="82" t="str">
        <f t="shared" si="2"/>
        <v/>
      </c>
      <c r="H4" s="83" t="str">
        <f>IF(Apr!F6&gt;0,Apr!F6,"")</f>
        <v/>
      </c>
      <c r="I4" s="80" t="str">
        <f t="shared" si="3"/>
        <v/>
      </c>
      <c r="J4" s="81" t="str">
        <f>IF(May!F6&gt;0,May!F6,"")</f>
        <v/>
      </c>
      <c r="K4" s="82" t="str">
        <f t="shared" si="4"/>
        <v/>
      </c>
      <c r="L4" s="83" t="str">
        <f>IF(Jun!F6&gt;0,Jun!F6,"")</f>
        <v/>
      </c>
      <c r="M4" s="80" t="str">
        <f t="shared" si="5"/>
        <v/>
      </c>
      <c r="N4" s="81" t="str">
        <f>IF(Jul!F6&gt;0,Jul!F6,"")</f>
        <v/>
      </c>
      <c r="O4" s="82" t="str">
        <f t="shared" si="6"/>
        <v/>
      </c>
      <c r="P4" s="83" t="str">
        <f>IF(Aug!F6&gt;0,Aug!F6,"")</f>
        <v/>
      </c>
      <c r="Q4" s="80" t="str">
        <f t="shared" si="7"/>
        <v/>
      </c>
      <c r="R4" s="81" t="str">
        <f>IF(Sept!F6&gt;0,Sept!F6,"")</f>
        <v/>
      </c>
      <c r="S4" s="82" t="str">
        <f t="shared" si="8"/>
        <v/>
      </c>
      <c r="T4" s="83" t="str">
        <f>IF(Oct!F6&gt;0,Oct!F6,"")</f>
        <v/>
      </c>
      <c r="U4" s="80" t="str">
        <f t="shared" si="9"/>
        <v/>
      </c>
      <c r="V4" s="81" t="str">
        <f>IF(Nov!F6&gt;0,Nov!F6,"")</f>
        <v/>
      </c>
      <c r="W4" s="82" t="str">
        <f t="shared" si="10"/>
        <v/>
      </c>
      <c r="X4" s="83" t="str">
        <f>IF(Dec!F6&gt;0,Dec!F6,"")</f>
        <v/>
      </c>
    </row>
    <row r="5" spans="1:24" x14ac:dyDescent="0.25">
      <c r="A5" s="61" t="s">
        <v>147</v>
      </c>
      <c r="B5" s="94" t="str">
        <f>IF(Jan.!F8&gt;0,Jan.!F8,"")</f>
        <v/>
      </c>
      <c r="C5" s="85" t="str">
        <f t="shared" si="0"/>
        <v/>
      </c>
      <c r="D5" s="89" t="str">
        <f>IF(Feb.!F8&gt;0,Feb.!F8,"")</f>
        <v/>
      </c>
      <c r="E5" s="85" t="str">
        <f t="shared" si="1"/>
        <v/>
      </c>
      <c r="F5" s="91" t="str">
        <f>IF(Mar!F8&gt;0,Mar!F8,"")</f>
        <v/>
      </c>
      <c r="G5" s="87" t="str">
        <f t="shared" si="2"/>
        <v/>
      </c>
      <c r="H5" s="88" t="str">
        <f>IF(Apr!F8&gt;0,Apr!F8,"")</f>
        <v/>
      </c>
      <c r="I5" s="85" t="str">
        <f t="shared" si="3"/>
        <v/>
      </c>
      <c r="J5" s="86" t="str">
        <f>IF(May!F8&gt;0,May!F8,"")</f>
        <v/>
      </c>
      <c r="K5" s="87" t="str">
        <f t="shared" si="4"/>
        <v/>
      </c>
      <c r="L5" s="88" t="str">
        <f>IF(Jun!F8&gt;0,Jun!F8,"")</f>
        <v/>
      </c>
      <c r="M5" s="85" t="str">
        <f t="shared" si="5"/>
        <v/>
      </c>
      <c r="N5" s="86" t="str">
        <f>IF(Jul!F8&gt;0,Jul!F8,"")</f>
        <v/>
      </c>
      <c r="O5" s="87" t="str">
        <f t="shared" si="6"/>
        <v/>
      </c>
      <c r="P5" s="88" t="str">
        <f>IF(Aug!F8&gt;0,Aug!F8,"")</f>
        <v/>
      </c>
      <c r="Q5" s="85" t="str">
        <f t="shared" si="7"/>
        <v/>
      </c>
      <c r="R5" s="86" t="str">
        <f>IF(Sept!F8&gt;0,Sept!F8,"")</f>
        <v/>
      </c>
      <c r="S5" s="87" t="str">
        <f t="shared" si="8"/>
        <v/>
      </c>
      <c r="T5" s="88" t="str">
        <f>IF(Oct!F8&gt;0,Oct!F8,"")</f>
        <v/>
      </c>
      <c r="U5" s="85" t="str">
        <f t="shared" si="9"/>
        <v/>
      </c>
      <c r="V5" s="86" t="str">
        <f>IF(Nov!F8&gt;0,Nov!F8,"")</f>
        <v/>
      </c>
      <c r="W5" s="87" t="str">
        <f t="shared" si="10"/>
        <v/>
      </c>
      <c r="X5" s="88" t="str">
        <f>IF(Dec!F8&gt;0,Dec!F8,"")</f>
        <v/>
      </c>
    </row>
    <row r="6" spans="1:24" x14ac:dyDescent="0.25">
      <c r="A6" s="61" t="s">
        <v>123</v>
      </c>
      <c r="B6" s="94" t="str">
        <f>IF(Jan.!F9&gt;0,Jan.!F9,"")</f>
        <v/>
      </c>
      <c r="C6" s="90" t="str">
        <f t="shared" si="0"/>
        <v/>
      </c>
      <c r="D6" s="89" t="str">
        <f>IF(Feb.!F9&gt;0,Feb.!F9,"")</f>
        <v/>
      </c>
      <c r="E6" s="90" t="str">
        <f t="shared" si="1"/>
        <v/>
      </c>
      <c r="F6" s="91" t="str">
        <f>IF(Mar!F9&gt;0,Mar!F9,"")</f>
        <v/>
      </c>
      <c r="G6" s="92" t="str">
        <f t="shared" si="2"/>
        <v/>
      </c>
      <c r="H6" s="93" t="str">
        <f>IF(Apr!F9&gt;0,Apr!F9,"")</f>
        <v/>
      </c>
      <c r="I6" s="90" t="str">
        <f t="shared" si="3"/>
        <v/>
      </c>
      <c r="J6" s="91" t="str">
        <f>IF(May!F9&gt;0,May!F9,"")</f>
        <v/>
      </c>
      <c r="K6" s="92" t="str">
        <f t="shared" si="4"/>
        <v/>
      </c>
      <c r="L6" s="93" t="str">
        <f>IF(Jun!F9&gt;0,Jun!F9,"")</f>
        <v/>
      </c>
      <c r="M6" s="90" t="str">
        <f t="shared" si="5"/>
        <v/>
      </c>
      <c r="N6" s="91" t="str">
        <f>IF(Jul!F9&gt;0,Jul!F9,"")</f>
        <v/>
      </c>
      <c r="O6" s="92" t="str">
        <f t="shared" si="6"/>
        <v/>
      </c>
      <c r="P6" s="93" t="str">
        <f>IF(Aug!F9&gt;0,Aug!F9,"")</f>
        <v/>
      </c>
      <c r="Q6" s="90" t="str">
        <f t="shared" si="7"/>
        <v/>
      </c>
      <c r="R6" s="91" t="str">
        <f>IF(Sept!F9&gt;0,Sept!F9,"")</f>
        <v/>
      </c>
      <c r="S6" s="92" t="str">
        <f t="shared" si="8"/>
        <v/>
      </c>
      <c r="T6" s="93" t="str">
        <f>IF(Oct!F9&gt;0,Oct!F9,"")</f>
        <v/>
      </c>
      <c r="U6" s="90" t="str">
        <f t="shared" si="9"/>
        <v/>
      </c>
      <c r="V6" s="91" t="str">
        <f>IF(Nov!F9&gt;0,Nov!F9,"")</f>
        <v/>
      </c>
      <c r="W6" s="92" t="str">
        <f t="shared" si="10"/>
        <v/>
      </c>
      <c r="X6" s="93" t="str">
        <f>IF(Dec!F9&gt;0,Dec!F9,"")</f>
        <v/>
      </c>
    </row>
    <row r="7" spans="1:24" x14ac:dyDescent="0.25">
      <c r="A7" s="61" t="s">
        <v>127</v>
      </c>
      <c r="B7" s="94" t="str">
        <f>IF(Jan.!F10&gt;0,Jan.!F10,"")</f>
        <v/>
      </c>
      <c r="C7" s="95" t="str">
        <f t="shared" si="0"/>
        <v/>
      </c>
      <c r="D7" s="89" t="str">
        <f>IF(Feb.!F10&gt;0,Feb.!F10,"")</f>
        <v/>
      </c>
      <c r="E7" s="95" t="str">
        <f t="shared" si="1"/>
        <v/>
      </c>
      <c r="F7" s="96" t="str">
        <f>IF(Mar!F10&gt;0,Mar!F10,"")</f>
        <v/>
      </c>
      <c r="G7" s="97" t="str">
        <f t="shared" si="2"/>
        <v/>
      </c>
      <c r="H7" s="98" t="str">
        <f>IF(Apr!F10&gt;0,Apr!F10,"")</f>
        <v/>
      </c>
      <c r="I7" s="95" t="str">
        <f t="shared" si="3"/>
        <v/>
      </c>
      <c r="J7" s="96" t="str">
        <f>IF(May!F10&gt;0,May!F10,"")</f>
        <v/>
      </c>
      <c r="K7" s="97" t="str">
        <f t="shared" si="4"/>
        <v/>
      </c>
      <c r="L7" s="98" t="str">
        <f>IF(Jun!F10&gt;0,Jun!F10,"")</f>
        <v/>
      </c>
      <c r="M7" s="95" t="str">
        <f t="shared" si="5"/>
        <v/>
      </c>
      <c r="N7" s="96" t="str">
        <f>IF(Jul!F10&gt;0,Jul!F10,"")</f>
        <v/>
      </c>
      <c r="O7" s="97" t="str">
        <f t="shared" si="6"/>
        <v/>
      </c>
      <c r="P7" s="98" t="str">
        <f>IF(Aug!F10&gt;0,Aug!F10,"")</f>
        <v/>
      </c>
      <c r="Q7" s="95" t="str">
        <f t="shared" si="7"/>
        <v/>
      </c>
      <c r="R7" s="96" t="str">
        <f>IF(Sept!F10&gt;0,Sept!F10,"")</f>
        <v/>
      </c>
      <c r="S7" s="97" t="str">
        <f t="shared" si="8"/>
        <v/>
      </c>
      <c r="T7" s="98" t="str">
        <f>IF(Oct!F10&gt;0,Oct!F10,"")</f>
        <v/>
      </c>
      <c r="U7" s="95" t="str">
        <f t="shared" si="9"/>
        <v/>
      </c>
      <c r="V7" s="96" t="str">
        <f>IF(Nov!F10&gt;0,Nov!F10,"")</f>
        <v/>
      </c>
      <c r="W7" s="97" t="str">
        <f t="shared" si="10"/>
        <v/>
      </c>
      <c r="X7" s="98" t="str">
        <f>IF(Dec!F10&gt;0,Dec!F10,"")</f>
        <v/>
      </c>
    </row>
    <row r="8" spans="1:24" x14ac:dyDescent="0.25">
      <c r="A8" s="61" t="s">
        <v>130</v>
      </c>
      <c r="B8" s="94" t="str">
        <f>IF(Jan.!F11&gt;0,Jan.!F11,"")</f>
        <v/>
      </c>
      <c r="C8" s="95" t="str">
        <f t="shared" si="0"/>
        <v/>
      </c>
      <c r="D8" s="89" t="str">
        <f>IF(Feb.!F11&gt;0,Feb.!F11,"")</f>
        <v/>
      </c>
      <c r="E8" s="95" t="str">
        <f t="shared" si="1"/>
        <v/>
      </c>
      <c r="F8" s="96" t="str">
        <f>IF(Mar!F11&gt;0,Mar!F11,"")</f>
        <v/>
      </c>
      <c r="G8" s="97" t="str">
        <f t="shared" si="2"/>
        <v/>
      </c>
      <c r="H8" s="98" t="str">
        <f>IF(Apr!F11&gt;0,Apr!F11,"")</f>
        <v/>
      </c>
      <c r="I8" s="95" t="str">
        <f t="shared" si="3"/>
        <v/>
      </c>
      <c r="J8" s="96" t="str">
        <f>IF(May!F11&gt;0,May!F11,"")</f>
        <v/>
      </c>
      <c r="K8" s="97" t="str">
        <f t="shared" si="4"/>
        <v/>
      </c>
      <c r="L8" s="98" t="str">
        <f>IF(Jun!F11&gt;0,Jun!F11,"")</f>
        <v/>
      </c>
      <c r="M8" s="95" t="str">
        <f t="shared" si="5"/>
        <v/>
      </c>
      <c r="N8" s="96" t="str">
        <f>IF(Jul!F11&gt;0,Jul!F11,"")</f>
        <v/>
      </c>
      <c r="O8" s="97" t="str">
        <f t="shared" si="6"/>
        <v/>
      </c>
      <c r="P8" s="98" t="str">
        <f>IF(Aug!F11&gt;0,Aug!F11,"")</f>
        <v/>
      </c>
      <c r="Q8" s="95" t="str">
        <f t="shared" si="7"/>
        <v/>
      </c>
      <c r="R8" s="96" t="str">
        <f>IF(Sept!F11&gt;0,Sept!F11,"")</f>
        <v/>
      </c>
      <c r="S8" s="97" t="str">
        <f t="shared" si="8"/>
        <v/>
      </c>
      <c r="T8" s="98" t="str">
        <f>IF(Oct!F11&gt;0,Oct!F11,"")</f>
        <v/>
      </c>
      <c r="U8" s="95" t="str">
        <f t="shared" si="9"/>
        <v/>
      </c>
      <c r="V8" s="96" t="str">
        <f>IF(Nov!F11&gt;0,Nov!F11,"")</f>
        <v/>
      </c>
      <c r="W8" s="97" t="str">
        <f t="shared" si="10"/>
        <v/>
      </c>
      <c r="X8" s="98" t="str">
        <f>IF(Dec!F11&gt;0,Dec!F11,"")</f>
        <v/>
      </c>
    </row>
    <row r="9" spans="1:24" x14ac:dyDescent="0.25">
      <c r="A9" s="61" t="s">
        <v>131</v>
      </c>
      <c r="B9" s="94" t="str">
        <f>IF(Jan.!F12&gt;0,Jan.!F12,"")</f>
        <v/>
      </c>
      <c r="C9" s="95" t="str">
        <f t="shared" si="0"/>
        <v/>
      </c>
      <c r="D9" s="94" t="str">
        <f>IF(Feb.!F12&gt;0,Feb.!F12,"")</f>
        <v/>
      </c>
      <c r="E9" s="95" t="str">
        <f t="shared" si="1"/>
        <v/>
      </c>
      <c r="F9" s="96" t="str">
        <f>IF(Mar!F12&gt;0,Mar!F12,"")</f>
        <v/>
      </c>
      <c r="G9" s="97" t="str">
        <f t="shared" si="2"/>
        <v/>
      </c>
      <c r="H9" s="98" t="str">
        <f>IF(Apr!F12&gt;0,Apr!F12,"")</f>
        <v/>
      </c>
      <c r="I9" s="95" t="str">
        <f t="shared" si="3"/>
        <v/>
      </c>
      <c r="J9" s="96" t="str">
        <f>IF(May!F12&gt;0,May!F12,"")</f>
        <v/>
      </c>
      <c r="K9" s="97" t="str">
        <f t="shared" si="4"/>
        <v/>
      </c>
      <c r="L9" s="98" t="str">
        <f>IF(Jun!F12&gt;0,Jun!F12,"")</f>
        <v/>
      </c>
      <c r="M9" s="95" t="str">
        <f t="shared" si="5"/>
        <v/>
      </c>
      <c r="N9" s="96" t="str">
        <f>IF(Jul!F12&gt;0,Jul!F12,"")</f>
        <v/>
      </c>
      <c r="O9" s="97" t="str">
        <f t="shared" si="6"/>
        <v/>
      </c>
      <c r="P9" s="98" t="str">
        <f>IF(Aug!F12&gt;0,Aug!F12,"")</f>
        <v/>
      </c>
      <c r="Q9" s="95" t="str">
        <f t="shared" si="7"/>
        <v/>
      </c>
      <c r="R9" s="96" t="str">
        <f>IF(Sept!F12&gt;0,Sept!F12,"")</f>
        <v/>
      </c>
      <c r="S9" s="97" t="str">
        <f t="shared" si="8"/>
        <v/>
      </c>
      <c r="T9" s="98" t="str">
        <f>IF(Oct!F12&gt;0,Oct!F12,"")</f>
        <v/>
      </c>
      <c r="U9" s="95" t="str">
        <f t="shared" si="9"/>
        <v/>
      </c>
      <c r="V9" s="96" t="str">
        <f>IF(Nov!F12&gt;0,Nov!F12,"")</f>
        <v/>
      </c>
      <c r="W9" s="97" t="str">
        <f t="shared" si="10"/>
        <v/>
      </c>
      <c r="X9" s="98" t="str">
        <f>IF(Dec!F12&gt;0,Dec!F12,"")</f>
        <v/>
      </c>
    </row>
    <row r="10" spans="1:24" x14ac:dyDescent="0.25">
      <c r="A10" s="61" t="s">
        <v>124</v>
      </c>
      <c r="B10" s="94" t="str">
        <f>IF(Jan.!F13&gt;0,Jan.!F13,"")</f>
        <v/>
      </c>
      <c r="C10" s="15" t="str">
        <f t="shared" si="0"/>
        <v/>
      </c>
      <c r="D10" s="94" t="str">
        <f>IF(Feb.!F13&gt;0,Feb.!F13,"")</f>
        <v/>
      </c>
      <c r="E10" s="15" t="str">
        <f t="shared" si="1"/>
        <v/>
      </c>
      <c r="F10" s="57" t="str">
        <f>IF(Mar!F13&gt;0,Mar!F13,"")</f>
        <v/>
      </c>
      <c r="G10" s="14" t="str">
        <f t="shared" si="2"/>
        <v/>
      </c>
      <c r="H10" s="58" t="str">
        <f>IF(Apr!F13&gt;0,Apr!F13,"")</f>
        <v/>
      </c>
      <c r="I10" s="15" t="str">
        <f t="shared" si="3"/>
        <v/>
      </c>
      <c r="J10" s="57" t="str">
        <f>IF(May!F13&gt;0,May!F13,"")</f>
        <v/>
      </c>
      <c r="K10" s="14" t="str">
        <f t="shared" si="4"/>
        <v/>
      </c>
      <c r="L10" s="58" t="str">
        <f>IF(Jun!F13&gt;0,Jun!F13,"")</f>
        <v/>
      </c>
      <c r="M10" s="15" t="str">
        <f t="shared" si="5"/>
        <v/>
      </c>
      <c r="N10" s="57" t="str">
        <f>IF(Jul!F13&gt;0,Jul!F13,"")</f>
        <v/>
      </c>
      <c r="O10" s="14" t="str">
        <f t="shared" si="6"/>
        <v/>
      </c>
      <c r="P10" s="58" t="str">
        <f>IF(Aug!F13&gt;0,Aug!F13,"")</f>
        <v/>
      </c>
      <c r="Q10" s="15" t="str">
        <f t="shared" si="7"/>
        <v/>
      </c>
      <c r="R10" s="57" t="str">
        <f>IF(Sept!F13&gt;0,Sept!F13,"")</f>
        <v/>
      </c>
      <c r="S10" s="14" t="str">
        <f t="shared" si="8"/>
        <v/>
      </c>
      <c r="T10" s="58" t="str">
        <f>IF(Oct!F13&gt;0,Oct!F13,"")</f>
        <v/>
      </c>
      <c r="U10" s="15" t="str">
        <f t="shared" si="9"/>
        <v/>
      </c>
      <c r="V10" s="57" t="str">
        <f>IF(Nov!F13&gt;0,Nov!F13,"")</f>
        <v/>
      </c>
      <c r="W10" s="14" t="str">
        <f t="shared" si="10"/>
        <v/>
      </c>
      <c r="X10" s="58" t="str">
        <f>IF(Dec!F13&gt;0,Dec!F13,"")</f>
        <v/>
      </c>
    </row>
    <row r="11" spans="1:24" x14ac:dyDescent="0.25">
      <c r="A11" s="61" t="s">
        <v>125</v>
      </c>
      <c r="B11" s="94" t="str">
        <f>IF(Jan.!F14&gt;0,Jan.!F14,"")</f>
        <v/>
      </c>
      <c r="C11" s="15" t="str">
        <f t="shared" si="0"/>
        <v/>
      </c>
      <c r="D11" s="94" t="str">
        <f>IF(Feb.!F14&gt;0,Feb.!F14,"")</f>
        <v/>
      </c>
      <c r="E11" s="15" t="str">
        <f t="shared" si="1"/>
        <v/>
      </c>
      <c r="F11" s="57" t="str">
        <f>IF(Mar!F14&gt;0,Mar!F14,"")</f>
        <v/>
      </c>
      <c r="G11" s="14" t="str">
        <f t="shared" si="2"/>
        <v/>
      </c>
      <c r="H11" s="58" t="str">
        <f>IF(Apr!F14&gt;0,Apr!F14,"")</f>
        <v/>
      </c>
      <c r="I11" s="15" t="str">
        <f t="shared" si="3"/>
        <v/>
      </c>
      <c r="J11" s="57" t="str">
        <f>IF(May!F14&gt;0,May!F14,"")</f>
        <v/>
      </c>
      <c r="K11" s="14" t="str">
        <f t="shared" si="4"/>
        <v/>
      </c>
      <c r="L11" s="58" t="str">
        <f>IF(Jun!F14&gt;0,Jun!F14,"")</f>
        <v/>
      </c>
      <c r="M11" s="15" t="str">
        <f t="shared" si="5"/>
        <v/>
      </c>
      <c r="N11" s="57" t="str">
        <f>IF(Jul!F14&gt;0,Jul!F14,"")</f>
        <v/>
      </c>
      <c r="O11" s="14" t="str">
        <f t="shared" si="6"/>
        <v/>
      </c>
      <c r="P11" s="58" t="str">
        <f>IF(Aug!F14&gt;0,Aug!F14,"")</f>
        <v/>
      </c>
      <c r="Q11" s="15" t="str">
        <f t="shared" si="7"/>
        <v/>
      </c>
      <c r="R11" s="57" t="str">
        <f>IF(Sept!F14&gt;0,Sept!F14,"")</f>
        <v/>
      </c>
      <c r="S11" s="14" t="str">
        <f t="shared" si="8"/>
        <v/>
      </c>
      <c r="T11" s="58" t="str">
        <f>IF(Oct!F14&gt;0,Oct!F14,"")</f>
        <v/>
      </c>
      <c r="U11" s="15" t="str">
        <f t="shared" si="9"/>
        <v/>
      </c>
      <c r="V11" s="57" t="str">
        <f>IF(Nov!F14&gt;0,Nov!F14,"")</f>
        <v/>
      </c>
      <c r="W11" s="14" t="str">
        <f t="shared" si="10"/>
        <v/>
      </c>
      <c r="X11" s="58" t="str">
        <f>IF(Dec!F14&gt;0,Dec!F14,"")</f>
        <v/>
      </c>
    </row>
    <row r="12" spans="1:24" x14ac:dyDescent="0.25">
      <c r="A12" s="61" t="s">
        <v>126</v>
      </c>
      <c r="B12" s="94" t="str">
        <f>IF(Jan.!F15&gt;0,Jan.!F15,"")</f>
        <v/>
      </c>
      <c r="C12" s="100" t="str">
        <f t="shared" si="0"/>
        <v/>
      </c>
      <c r="D12" s="94" t="str">
        <f>IF(Feb.!F15&gt;0,Feb.!F15,"")</f>
        <v/>
      </c>
      <c r="E12" s="100" t="str">
        <f t="shared" si="1"/>
        <v/>
      </c>
      <c r="F12" s="101" t="str">
        <f>IF(Mar!F15&gt;0,Mar!F15,"")</f>
        <v/>
      </c>
      <c r="G12" s="102" t="str">
        <f t="shared" si="2"/>
        <v/>
      </c>
      <c r="H12" s="103" t="str">
        <f>IF(Apr!F15&gt;0,Apr!F15,"")</f>
        <v/>
      </c>
      <c r="I12" s="100" t="str">
        <f t="shared" si="3"/>
        <v/>
      </c>
      <c r="J12" s="101" t="str">
        <f>IF(May!F15&gt;0,May!F15,"")</f>
        <v/>
      </c>
      <c r="K12" s="102" t="str">
        <f t="shared" si="4"/>
        <v/>
      </c>
      <c r="L12" s="103" t="str">
        <f>IF(Jun!F15&gt;0,Jun!F15,"")</f>
        <v/>
      </c>
      <c r="M12" s="100" t="str">
        <f t="shared" si="5"/>
        <v/>
      </c>
      <c r="N12" s="101" t="str">
        <f>IF(Jul!F15&gt;0,Jul!F15,"")</f>
        <v/>
      </c>
      <c r="O12" s="102" t="str">
        <f t="shared" si="6"/>
        <v/>
      </c>
      <c r="P12" s="103" t="str">
        <f>IF(Aug!F15&gt;0,Aug!F15,"")</f>
        <v/>
      </c>
      <c r="Q12" s="100" t="str">
        <f t="shared" si="7"/>
        <v/>
      </c>
      <c r="R12" s="101" t="str">
        <f>IF(Sept!F15&gt;0,Sept!F15,"")</f>
        <v/>
      </c>
      <c r="S12" s="102" t="str">
        <f t="shared" si="8"/>
        <v/>
      </c>
      <c r="T12" s="103" t="str">
        <f>IF(Oct!F15&gt;0,Oct!F15,"")</f>
        <v/>
      </c>
      <c r="U12" s="100" t="str">
        <f t="shared" si="9"/>
        <v/>
      </c>
      <c r="V12" s="101" t="str">
        <f>IF(Nov!F15&gt;0,Nov!F15,"")</f>
        <v/>
      </c>
      <c r="W12" s="102" t="str">
        <f t="shared" si="10"/>
        <v/>
      </c>
      <c r="X12" s="103" t="str">
        <f>IF(Dec!F15&gt;0,Dec!F15,"")</f>
        <v/>
      </c>
    </row>
    <row r="13" spans="1:24" x14ac:dyDescent="0.25">
      <c r="A13" s="61" t="s">
        <v>210</v>
      </c>
      <c r="B13" s="94" t="str">
        <f>IF(Jan.!F16&gt;0,Jan.!F16,"")</f>
        <v/>
      </c>
      <c r="C13" s="70" t="str">
        <f t="shared" si="0"/>
        <v/>
      </c>
      <c r="D13" s="94" t="str">
        <f>IF(Feb.!F16&gt;0,Feb.!F16,"")</f>
        <v/>
      </c>
      <c r="E13" s="70" t="str">
        <f t="shared" si="1"/>
        <v/>
      </c>
      <c r="F13" s="71" t="str">
        <f>IF(Mar!F16&gt;0,Mar!F16,"")</f>
        <v/>
      </c>
      <c r="G13" s="72" t="str">
        <f t="shared" si="2"/>
        <v/>
      </c>
      <c r="H13" s="73" t="str">
        <f>IF(Apr!F16&gt;0,Apr!F16,"")</f>
        <v/>
      </c>
      <c r="I13" s="70" t="str">
        <f t="shared" si="3"/>
        <v/>
      </c>
      <c r="J13" s="71" t="str">
        <f>IF(May!F16&gt;0,May!F16,"")</f>
        <v/>
      </c>
      <c r="K13" s="72" t="str">
        <f t="shared" si="4"/>
        <v/>
      </c>
      <c r="L13" s="73" t="str">
        <f>IF(Jun!F16&gt;0,Jun!F16,"")</f>
        <v/>
      </c>
      <c r="M13" s="70" t="str">
        <f t="shared" si="5"/>
        <v/>
      </c>
      <c r="N13" s="71" t="str">
        <f>IF(Jul!F16&gt;0,Jul!F16,"")</f>
        <v/>
      </c>
      <c r="O13" s="72" t="str">
        <f t="shared" si="6"/>
        <v/>
      </c>
      <c r="P13" s="73" t="str">
        <f>IF(Aug!F16&gt;0,Aug!F16,"")</f>
        <v/>
      </c>
      <c r="Q13" s="70" t="str">
        <f t="shared" si="7"/>
        <v/>
      </c>
      <c r="R13" s="71" t="str">
        <f>IF(Sept!F16&gt;0,Sept!F16,"")</f>
        <v/>
      </c>
      <c r="S13" s="72" t="str">
        <f t="shared" si="8"/>
        <v/>
      </c>
      <c r="T13" s="73" t="str">
        <f>IF(Oct!F16&gt;0,Oct!F16,"")</f>
        <v/>
      </c>
      <c r="U13" s="70" t="str">
        <f t="shared" si="9"/>
        <v/>
      </c>
      <c r="V13" s="71" t="str">
        <f>IF(Nov!F16&gt;0,Nov!F16,"")</f>
        <v/>
      </c>
      <c r="W13" s="72" t="str">
        <f t="shared" si="10"/>
        <v/>
      </c>
      <c r="X13" s="73" t="str">
        <f>IF(Dec!F16&gt;0,Dec!F16,"")</f>
        <v/>
      </c>
    </row>
    <row r="14" spans="1:24" x14ac:dyDescent="0.25">
      <c r="A14" s="61" t="s">
        <v>211</v>
      </c>
      <c r="B14" s="94" t="str">
        <f>IF(Jan.!F17&gt;0,Jan.!F17,"")</f>
        <v/>
      </c>
      <c r="C14" s="106" t="str">
        <f t="shared" si="0"/>
        <v/>
      </c>
      <c r="D14" s="94" t="str">
        <f>IF(Feb.!F17&gt;0,Feb.!F17,"")</f>
        <v/>
      </c>
      <c r="E14" s="106" t="str">
        <f t="shared" si="1"/>
        <v/>
      </c>
      <c r="F14" s="107" t="str">
        <f>IF(Mar!F17&gt;0,Mar!F17,"")</f>
        <v/>
      </c>
      <c r="G14" s="108" t="str">
        <f t="shared" si="2"/>
        <v/>
      </c>
      <c r="H14" s="109" t="str">
        <f>IF(Apr!F17&gt;0,Apr!F17,"")</f>
        <v/>
      </c>
      <c r="I14" s="106" t="str">
        <f t="shared" si="3"/>
        <v/>
      </c>
      <c r="J14" s="107" t="str">
        <f>IF(May!F17&gt;0,May!F17,"")</f>
        <v/>
      </c>
      <c r="K14" s="108" t="str">
        <f t="shared" si="4"/>
        <v/>
      </c>
      <c r="L14" s="109" t="str">
        <f>IF(Jun!F17&gt;0,Jun!F17,"")</f>
        <v/>
      </c>
      <c r="M14" s="106" t="str">
        <f t="shared" si="5"/>
        <v/>
      </c>
      <c r="N14" s="107" t="str">
        <f>IF(Jul!F17&gt;0,Jul!F17,"")</f>
        <v/>
      </c>
      <c r="O14" s="108" t="str">
        <f t="shared" si="6"/>
        <v/>
      </c>
      <c r="P14" s="109" t="str">
        <f>IF(Aug!F17&gt;0,Aug!F17,"")</f>
        <v/>
      </c>
      <c r="Q14" s="106" t="str">
        <f t="shared" si="7"/>
        <v/>
      </c>
      <c r="R14" s="107" t="str">
        <f>IF(Sept!F17&gt;0,Sept!F17,"")</f>
        <v/>
      </c>
      <c r="S14" s="108" t="str">
        <f t="shared" si="8"/>
        <v/>
      </c>
      <c r="T14" s="109" t="str">
        <f>IF(Oct!F17&gt;0,Oct!F17,"")</f>
        <v/>
      </c>
      <c r="U14" s="106" t="str">
        <f t="shared" si="9"/>
        <v/>
      </c>
      <c r="V14" s="107" t="str">
        <f>IF(Nov!F17&gt;0,Nov!F17,"")</f>
        <v/>
      </c>
      <c r="W14" s="108" t="str">
        <f t="shared" si="10"/>
        <v/>
      </c>
      <c r="X14" s="109" t="str">
        <f>IF(Dec!F17&gt;0,Dec!F17,"")</f>
        <v/>
      </c>
    </row>
    <row r="15" spans="1:24" x14ac:dyDescent="0.25">
      <c r="A15" s="61" t="s">
        <v>213</v>
      </c>
      <c r="B15" s="94" t="str">
        <f>IF(Jan.!F18&gt;0,Jan.!F18,"")</f>
        <v/>
      </c>
      <c r="C15" s="80" t="str">
        <f t="shared" si="0"/>
        <v/>
      </c>
      <c r="D15" s="94" t="str">
        <f>IF(Feb.!F18&gt;0,Feb.!F18,"")</f>
        <v/>
      </c>
      <c r="E15" s="80" t="str">
        <f t="shared" si="1"/>
        <v/>
      </c>
      <c r="F15" s="81" t="str">
        <f>IF(Mar!F18&gt;0,Mar!F18,"")</f>
        <v/>
      </c>
      <c r="G15" s="82" t="str">
        <f t="shared" si="2"/>
        <v/>
      </c>
      <c r="H15" s="83" t="str">
        <f>IF(Apr!F18&gt;0,Apr!F18,"")</f>
        <v/>
      </c>
      <c r="I15" s="80" t="str">
        <f t="shared" si="3"/>
        <v/>
      </c>
      <c r="J15" s="81" t="str">
        <f>IF(May!F18&gt;0,May!F18,"")</f>
        <v/>
      </c>
      <c r="K15" s="82" t="str">
        <f t="shared" si="4"/>
        <v/>
      </c>
      <c r="L15" s="83" t="str">
        <f>IF(Jun!F18&gt;0,Jun!F18,"")</f>
        <v/>
      </c>
      <c r="M15" s="80" t="str">
        <f t="shared" si="5"/>
        <v/>
      </c>
      <c r="N15" s="81" t="str">
        <f>IF(Jul!F18&gt;0,Jul!F18,"")</f>
        <v/>
      </c>
      <c r="O15" s="82" t="str">
        <f t="shared" si="6"/>
        <v/>
      </c>
      <c r="P15" s="83" t="str">
        <f>IF(Aug!F18&gt;0,Aug!F18,"")</f>
        <v/>
      </c>
      <c r="Q15" s="80" t="str">
        <f t="shared" si="7"/>
        <v/>
      </c>
      <c r="R15" s="81" t="str">
        <f>IF(Sept!F18&gt;0,Sept!F18,"")</f>
        <v/>
      </c>
      <c r="S15" s="82" t="str">
        <f t="shared" si="8"/>
        <v/>
      </c>
      <c r="T15" s="83" t="str">
        <f>IF(Oct!F18&gt;0,Oct!F18,"")</f>
        <v/>
      </c>
      <c r="U15" s="80" t="str">
        <f t="shared" si="9"/>
        <v/>
      </c>
      <c r="V15" s="81" t="str">
        <f>IF(Nov!F18&gt;0,Nov!F18,"")</f>
        <v/>
      </c>
      <c r="W15" s="82" t="str">
        <f t="shared" si="10"/>
        <v/>
      </c>
      <c r="X15" s="83" t="str">
        <f>IF(Dec!F18&gt;0,Dec!F18,"")</f>
        <v/>
      </c>
    </row>
    <row r="16" spans="1:24" x14ac:dyDescent="0.25">
      <c r="A16" s="61" t="s">
        <v>4</v>
      </c>
      <c r="B16" s="94" t="str">
        <f>IF(Jan.!F19&gt;0,Jan.!F19,"")</f>
        <v/>
      </c>
      <c r="C16" s="112" t="str">
        <f t="shared" si="0"/>
        <v/>
      </c>
      <c r="D16" s="94" t="str">
        <f>IF(Feb.!F19&gt;0,Feb.!F19,"")</f>
        <v/>
      </c>
      <c r="E16" s="112" t="str">
        <f t="shared" si="1"/>
        <v/>
      </c>
      <c r="F16" s="113" t="str">
        <f>IF(Mar!F19&gt;0,Mar!F19,"")</f>
        <v/>
      </c>
      <c r="G16" s="114" t="str">
        <f t="shared" si="2"/>
        <v/>
      </c>
      <c r="H16" s="115" t="str">
        <f>IF(Apr!F19&gt;0,Apr!F19,"")</f>
        <v/>
      </c>
      <c r="I16" s="112" t="str">
        <f t="shared" si="3"/>
        <v/>
      </c>
      <c r="J16" s="113" t="str">
        <f>IF(May!F19&gt;0,May!F19,"")</f>
        <v/>
      </c>
      <c r="K16" s="114" t="str">
        <f t="shared" si="4"/>
        <v/>
      </c>
      <c r="L16" s="115" t="str">
        <f>IF(Jun!F19&gt;0,Jun!F19,"")</f>
        <v/>
      </c>
      <c r="M16" s="112" t="str">
        <f t="shared" si="5"/>
        <v/>
      </c>
      <c r="N16" s="113" t="str">
        <f>IF(Jul!F19&gt;0,Jul!F19,"")</f>
        <v/>
      </c>
      <c r="O16" s="114" t="str">
        <f t="shared" si="6"/>
        <v/>
      </c>
      <c r="P16" s="115" t="str">
        <f>IF(Aug!F19&gt;0,Aug!F19,"")</f>
        <v/>
      </c>
      <c r="Q16" s="112" t="str">
        <f t="shared" si="7"/>
        <v/>
      </c>
      <c r="R16" s="113" t="str">
        <f>IF(Sept!F19&gt;0,Sept!F19,"")</f>
        <v/>
      </c>
      <c r="S16" s="114" t="str">
        <f t="shared" si="8"/>
        <v/>
      </c>
      <c r="T16" s="115" t="str">
        <f>IF(Oct!F19&gt;0,Oct!F19,"")</f>
        <v/>
      </c>
      <c r="U16" s="112" t="str">
        <f t="shared" si="9"/>
        <v/>
      </c>
      <c r="V16" s="113" t="str">
        <f>IF(Nov!F19&gt;0,Nov!F19,"")</f>
        <v/>
      </c>
      <c r="W16" s="114" t="str">
        <f t="shared" si="10"/>
        <v/>
      </c>
      <c r="X16" s="115" t="str">
        <f>IF(Dec!F19&gt;0,Dec!F19,"")</f>
        <v/>
      </c>
    </row>
    <row r="17" spans="1:24" ht="15" customHeight="1" thickBot="1" x14ac:dyDescent="0.3">
      <c r="A17" s="116" t="s">
        <v>212</v>
      </c>
      <c r="B17" s="94" t="str">
        <f>IF(Jan.!F20&gt;0,Jan.!F20,"")</f>
        <v/>
      </c>
      <c r="C17" s="117" t="str">
        <f t="shared" si="0"/>
        <v/>
      </c>
      <c r="D17" s="94" t="str">
        <f>IF(Feb.!F20&gt;0,Feb.!F20,"")</f>
        <v/>
      </c>
      <c r="E17" s="117" t="str">
        <f t="shared" si="1"/>
        <v/>
      </c>
      <c r="F17" s="81" t="str">
        <f>IF(Mar!F20&gt;0,Mar!F20,"")</f>
        <v/>
      </c>
      <c r="G17" s="118" t="str">
        <f t="shared" si="2"/>
        <v/>
      </c>
      <c r="H17" s="83" t="str">
        <f>IF(Apr!F20&gt;0,Apr!F20,"")</f>
        <v/>
      </c>
      <c r="I17" s="117" t="str">
        <f t="shared" si="3"/>
        <v/>
      </c>
      <c r="J17" s="81" t="str">
        <f>IF(May!F20&gt;0,May!F20,"")</f>
        <v/>
      </c>
      <c r="K17" s="118" t="str">
        <f t="shared" si="4"/>
        <v/>
      </c>
      <c r="L17" s="83" t="str">
        <f>IF(Jun!F20&gt;0,Jun!F20,"")</f>
        <v/>
      </c>
      <c r="M17" s="117" t="str">
        <f t="shared" si="5"/>
        <v/>
      </c>
      <c r="N17" s="81" t="str">
        <f>IF(Jul!F20&gt;0,Jul!F20,"")</f>
        <v/>
      </c>
      <c r="O17" s="118" t="str">
        <f t="shared" si="6"/>
        <v/>
      </c>
      <c r="P17" s="83" t="str">
        <f>IF(Aug!F20&gt;0,Aug!F20,"")</f>
        <v/>
      </c>
      <c r="Q17" s="117" t="str">
        <f t="shared" si="7"/>
        <v/>
      </c>
      <c r="R17" s="81" t="str">
        <f>IF(Sept!F20&gt;0,Sept!F20,"")</f>
        <v/>
      </c>
      <c r="S17" s="118" t="str">
        <f t="shared" si="8"/>
        <v/>
      </c>
      <c r="T17" s="83" t="str">
        <f>IF(Oct!F20&gt;0,Oct!F20,"")</f>
        <v/>
      </c>
      <c r="U17" s="117" t="str">
        <f t="shared" si="9"/>
        <v/>
      </c>
      <c r="V17" s="81" t="str">
        <f>IF(Nov!F20&gt;0,Nov!F20,"")</f>
        <v/>
      </c>
      <c r="W17" s="118" t="str">
        <f t="shared" si="10"/>
        <v/>
      </c>
      <c r="X17" s="83" t="str">
        <f>IF(Dec!F20&gt;0,Dec!F20,"")</f>
        <v/>
      </c>
    </row>
    <row r="18" spans="1:24" ht="6" customHeight="1" x14ac:dyDescent="0.25">
      <c r="A18" s="119"/>
      <c r="B18" s="119"/>
      <c r="C18" s="119"/>
      <c r="D18" s="119"/>
      <c r="E18" s="119"/>
      <c r="F18" s="119"/>
      <c r="G18" s="119"/>
      <c r="H18" s="11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26.4" x14ac:dyDescent="0.25">
      <c r="A19" s="154" t="str">
        <f>A1</f>
        <v xml:space="preserve">Store #3-Compton </v>
      </c>
      <c r="B19" s="120" t="s">
        <v>25</v>
      </c>
      <c r="C19" s="120" t="s">
        <v>141</v>
      </c>
      <c r="D19" s="120" t="s">
        <v>143</v>
      </c>
      <c r="E19" s="120" t="s">
        <v>142</v>
      </c>
      <c r="F19" s="130" t="s">
        <v>144</v>
      </c>
      <c r="G19" s="144"/>
      <c r="H19" s="135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x14ac:dyDescent="0.25">
      <c r="A20" s="61" t="s">
        <v>122</v>
      </c>
      <c r="B20" s="69" t="str">
        <f>IFERROR(AVERAGE(B2,D2,F2,H2,J2,L2,N2,P2,R2,T2,V2,X2),"")</f>
        <v/>
      </c>
      <c r="C20" s="84">
        <f>MAX(B2,D2,F2,H2,J2,L2,N2,P2,R2,T2,V2,X2)</f>
        <v>0</v>
      </c>
      <c r="D20" s="69">
        <f>MAX(C2,E2,G2,I2,K2,M2,O2,Q2,S2,U2,W2)</f>
        <v>0</v>
      </c>
      <c r="E20" s="84">
        <f>MIN(B2,D2,F2,H2,J2,L2,N2,P2,R2,T2,V2,X2)</f>
        <v>0</v>
      </c>
      <c r="F20" s="131">
        <f>MIN(C2,E2,G2,I2,K2,M2,O2,Q2,S2,U2,W2)</f>
        <v>0</v>
      </c>
      <c r="G20" s="121" t="s">
        <v>145</v>
      </c>
      <c r="H20" s="68" t="s">
        <v>146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x14ac:dyDescent="0.25">
      <c r="A21" s="61" t="s">
        <v>121</v>
      </c>
      <c r="B21" s="74" t="str">
        <f>IFERROR(AVERAGE(B3,D3,F3,H3,J3,L3,N3,P3,R3,T3,V3,X3),"")</f>
        <v/>
      </c>
      <c r="C21" s="69">
        <f>MAX(B3,D3,F3,H3,J3,L3,N3,P3,R3,T3,V3,X3)</f>
        <v>0</v>
      </c>
      <c r="D21" s="69">
        <f t="shared" ref="D21:D22" si="11">MAX(C3,E3,G3,I3,K3,M3,O3,Q3,S3,U3,W3)</f>
        <v>0</v>
      </c>
      <c r="E21" s="69">
        <f t="shared" ref="E21:E22" si="12">MIN(B3,D3,F3,H3,J3,L3,N3,P3,R3,T3,V3,X3)</f>
        <v>0</v>
      </c>
      <c r="F21" s="131">
        <f t="shared" ref="F21:F22" si="13">MIN(C3,E3,G3,I3,K3,M3,O3,Q3,S3,U3,W3)</f>
        <v>0</v>
      </c>
      <c r="G21" s="146"/>
      <c r="H21" s="137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</row>
    <row r="22" spans="1:24" x14ac:dyDescent="0.25">
      <c r="A22" s="61" t="s">
        <v>3</v>
      </c>
      <c r="B22" s="79" t="str">
        <f>IFERROR(AVERAGE(B4,D4,F4,H4,J4,L4,N4,P4,R4,T4,V4,X4),"")</f>
        <v/>
      </c>
      <c r="C22" s="69">
        <f>MAX(B4,D4,F4,H4,J4,L4,N4,P4,R4,T4,V4,X4)</f>
        <v>0</v>
      </c>
      <c r="D22" s="69">
        <f t="shared" si="11"/>
        <v>0</v>
      </c>
      <c r="E22" s="69">
        <f t="shared" si="12"/>
        <v>0</v>
      </c>
      <c r="F22" s="131">
        <f t="shared" si="13"/>
        <v>0</v>
      </c>
      <c r="G22" s="147"/>
      <c r="H22" s="13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x14ac:dyDescent="0.25">
      <c r="A23" s="61" t="s">
        <v>147</v>
      </c>
      <c r="B23" s="84" t="str">
        <f>IFERROR(AVERAGE(B5,D5,F5,H5,J5,L5,N5,P5,R5,T5,V5,X5),"")</f>
        <v/>
      </c>
      <c r="C23" s="122"/>
      <c r="D23" s="122"/>
      <c r="E23" s="122"/>
      <c r="F23" s="132"/>
      <c r="G23" s="147"/>
      <c r="H23" s="13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4" x14ac:dyDescent="0.25">
      <c r="A24" s="61" t="s">
        <v>123</v>
      </c>
      <c r="B24" s="89" t="str">
        <f t="shared" ref="B24:B35" si="14">IFERROR(AVERAGE(B6,D6,F6,H6,J6,L6,N6,P6,R6,T6,V6,X6),"")</f>
        <v/>
      </c>
      <c r="C24" s="123" t="s">
        <v>27</v>
      </c>
      <c r="D24" s="123" t="s">
        <v>27</v>
      </c>
      <c r="E24" s="123" t="s">
        <v>27</v>
      </c>
      <c r="F24" s="133" t="s">
        <v>27</v>
      </c>
      <c r="G24" s="148"/>
      <c r="H24" s="13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x14ac:dyDescent="0.25">
      <c r="A25" s="61" t="s">
        <v>127</v>
      </c>
      <c r="B25" s="94" t="str">
        <f t="shared" si="14"/>
        <v/>
      </c>
      <c r="C25" s="123" t="s">
        <v>27</v>
      </c>
      <c r="D25" s="123" t="s">
        <v>27</v>
      </c>
      <c r="E25" s="123" t="s">
        <v>27</v>
      </c>
      <c r="F25" s="133" t="s">
        <v>27</v>
      </c>
      <c r="G25" s="148"/>
      <c r="H25" s="13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6" spans="1:24" x14ac:dyDescent="0.25">
      <c r="A26" s="61" t="s">
        <v>129</v>
      </c>
      <c r="B26" s="94" t="str">
        <f t="shared" si="14"/>
        <v/>
      </c>
      <c r="C26" s="123" t="s">
        <v>27</v>
      </c>
      <c r="D26" s="123" t="s">
        <v>27</v>
      </c>
      <c r="E26" s="123" t="s">
        <v>27</v>
      </c>
      <c r="F26" s="133" t="s">
        <v>27</v>
      </c>
      <c r="G26" s="148"/>
      <c r="H26" s="13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</row>
    <row r="27" spans="1:24" x14ac:dyDescent="0.25">
      <c r="A27" s="61" t="s">
        <v>128</v>
      </c>
      <c r="B27" s="94" t="str">
        <f t="shared" si="14"/>
        <v/>
      </c>
      <c r="C27" s="12">
        <f>MIN(B9,D9,F9,H9,J9,L9,N9,P9,R9,T9,V9,X9)</f>
        <v>0</v>
      </c>
      <c r="D27" s="12">
        <f>MIN(C9,E9,G9,I9,K9,M9,O9,Q9,S9,U9,W9)</f>
        <v>0</v>
      </c>
      <c r="E27" s="12">
        <f>MAX(B9,D9,F9,H9,J9,L9,N9,P9,R9,T9,V9,X9)</f>
        <v>0</v>
      </c>
      <c r="F27" s="134">
        <f>MAX(C9,E9,G9,I9,K9,M9,O9,Q9,S9,U9,W9)</f>
        <v>0</v>
      </c>
      <c r="G27" s="149"/>
      <c r="H27" s="140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</row>
    <row r="28" spans="1:24" x14ac:dyDescent="0.25">
      <c r="A28" s="61" t="s">
        <v>124</v>
      </c>
      <c r="B28" s="12" t="str">
        <f t="shared" si="14"/>
        <v/>
      </c>
      <c r="C28" s="12">
        <f t="shared" ref="C28:C35" si="15">MIN(B10,D10,F10,H10,J10,L10,N10,P10,R10,T10,V10,X10)</f>
        <v>0</v>
      </c>
      <c r="D28" s="12">
        <f t="shared" ref="D28:D35" si="16">MIN(C10,E10,G10,I10,K10,M10,O10,Q10,S10,U10,W10)</f>
        <v>0</v>
      </c>
      <c r="E28" s="12">
        <f t="shared" ref="E28:E35" si="17">MAX(B10,D10,F10,H10,J10,L10,N10,P10,R10,T10,V10,X10)</f>
        <v>0</v>
      </c>
      <c r="F28" s="134">
        <f t="shared" ref="F28:F35" si="18">MAX(C10,E10,G10,I10,K10,M10,O10,Q10,S10,U10,W10)</f>
        <v>0</v>
      </c>
      <c r="G28" s="149"/>
      <c r="H28" s="140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x14ac:dyDescent="0.25">
      <c r="A29" s="61" t="s">
        <v>125</v>
      </c>
      <c r="B29" s="12" t="str">
        <f t="shared" si="14"/>
        <v/>
      </c>
      <c r="C29" s="12">
        <f t="shared" si="15"/>
        <v>0</v>
      </c>
      <c r="D29" s="12">
        <f t="shared" si="16"/>
        <v>0</v>
      </c>
      <c r="E29" s="12">
        <f t="shared" si="17"/>
        <v>0</v>
      </c>
      <c r="F29" s="134">
        <f t="shared" si="18"/>
        <v>0</v>
      </c>
      <c r="G29" s="149"/>
      <c r="H29" s="140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x14ac:dyDescent="0.25">
      <c r="A30" s="61" t="s">
        <v>126</v>
      </c>
      <c r="B30" s="99" t="str">
        <f t="shared" si="14"/>
        <v/>
      </c>
      <c r="C30" s="12">
        <f t="shared" si="15"/>
        <v>0</v>
      </c>
      <c r="D30" s="12">
        <f t="shared" si="16"/>
        <v>0</v>
      </c>
      <c r="E30" s="12">
        <f t="shared" si="17"/>
        <v>0</v>
      </c>
      <c r="F30" s="134">
        <f t="shared" si="18"/>
        <v>0</v>
      </c>
      <c r="G30" s="150"/>
      <c r="H30" s="141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x14ac:dyDescent="0.25">
      <c r="A31" s="61" t="s">
        <v>210</v>
      </c>
      <c r="B31" s="104" t="str">
        <f t="shared" si="14"/>
        <v/>
      </c>
      <c r="C31" s="12">
        <f t="shared" si="15"/>
        <v>0</v>
      </c>
      <c r="D31" s="12">
        <f t="shared" si="16"/>
        <v>0</v>
      </c>
      <c r="E31" s="12">
        <f t="shared" si="17"/>
        <v>0</v>
      </c>
      <c r="F31" s="134">
        <f t="shared" si="18"/>
        <v>0</v>
      </c>
      <c r="G31" s="145"/>
      <c r="H31" s="136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1:24" x14ac:dyDescent="0.25">
      <c r="A32" s="61" t="s">
        <v>211</v>
      </c>
      <c r="B32" s="105" t="str">
        <f t="shared" si="14"/>
        <v/>
      </c>
      <c r="C32" s="12">
        <f t="shared" si="15"/>
        <v>0</v>
      </c>
      <c r="D32" s="12">
        <f t="shared" si="16"/>
        <v>0</v>
      </c>
      <c r="E32" s="12">
        <f t="shared" si="17"/>
        <v>0</v>
      </c>
      <c r="F32" s="134">
        <f t="shared" si="18"/>
        <v>0</v>
      </c>
      <c r="G32" s="151"/>
      <c r="H32" s="142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x14ac:dyDescent="0.25">
      <c r="A33" s="61" t="s">
        <v>213</v>
      </c>
      <c r="B33" s="110" t="str">
        <f t="shared" si="14"/>
        <v/>
      </c>
      <c r="C33" s="12">
        <f t="shared" si="15"/>
        <v>0</v>
      </c>
      <c r="D33" s="12">
        <f t="shared" si="16"/>
        <v>0</v>
      </c>
      <c r="E33" s="12">
        <f t="shared" si="17"/>
        <v>0</v>
      </c>
      <c r="F33" s="134">
        <f t="shared" si="18"/>
        <v>0</v>
      </c>
      <c r="G33" s="147"/>
      <c r="H33" s="13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x14ac:dyDescent="0.25">
      <c r="A34" s="61" t="s">
        <v>4</v>
      </c>
      <c r="B34" s="111" t="str">
        <f t="shared" si="14"/>
        <v/>
      </c>
      <c r="C34" s="12">
        <f t="shared" si="15"/>
        <v>0</v>
      </c>
      <c r="D34" s="12">
        <f t="shared" si="16"/>
        <v>0</v>
      </c>
      <c r="E34" s="12">
        <f t="shared" si="17"/>
        <v>0</v>
      </c>
      <c r="F34" s="134">
        <f t="shared" si="18"/>
        <v>0</v>
      </c>
      <c r="G34" s="152"/>
      <c r="H34" s="143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5" customHeight="1" x14ac:dyDescent="0.25">
      <c r="A35" s="116" t="s">
        <v>212</v>
      </c>
      <c r="B35" s="110" t="str">
        <f t="shared" si="14"/>
        <v/>
      </c>
      <c r="C35" s="12">
        <f t="shared" si="15"/>
        <v>0</v>
      </c>
      <c r="D35" s="12">
        <f t="shared" si="16"/>
        <v>0</v>
      </c>
      <c r="E35" s="12">
        <f t="shared" si="17"/>
        <v>0</v>
      </c>
      <c r="F35" s="134">
        <f t="shared" si="18"/>
        <v>0</v>
      </c>
      <c r="G35" s="147"/>
      <c r="H35" s="13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</sheetData>
  <sheetProtection password="CC3D" sheet="1" objects="1" scenarios="1" selectLockedCells="1"/>
  <conditionalFormatting sqref="G34">
    <cfRule type="cellIs" dxfId="400" priority="521" operator="greaterThan">
      <formula>100</formula>
    </cfRule>
  </conditionalFormatting>
  <conditionalFormatting sqref="G35">
    <cfRule type="cellIs" dxfId="399" priority="530" operator="between">
      <formula>0.01</formula>
      <formula>0.899</formula>
    </cfRule>
  </conditionalFormatting>
  <conditionalFormatting sqref="G33">
    <cfRule type="cellIs" dxfId="398" priority="529" operator="between">
      <formula>0.01</formula>
      <formula>0.369</formula>
    </cfRule>
  </conditionalFormatting>
  <conditionalFormatting sqref="G32">
    <cfRule type="cellIs" dxfId="397" priority="528" operator="between">
      <formula>0.0001</formula>
      <formula>0.0244</formula>
    </cfRule>
  </conditionalFormatting>
  <conditionalFormatting sqref="G31">
    <cfRule type="cellIs" dxfId="396" priority="527" operator="between">
      <formula>0.0001</formula>
      <formula>0.594</formula>
    </cfRule>
  </conditionalFormatting>
  <conditionalFormatting sqref="G29">
    <cfRule type="cellIs" dxfId="395" priority="525" operator="greaterThan">
      <formula>999</formula>
    </cfRule>
  </conditionalFormatting>
  <conditionalFormatting sqref="G21">
    <cfRule type="cellIs" dxfId="394" priority="523" operator="between">
      <formula>0.0001</formula>
      <formula>0.304</formula>
    </cfRule>
  </conditionalFormatting>
  <conditionalFormatting sqref="C20:C22 E20:E22">
    <cfRule type="cellIs" dxfId="393" priority="452" operator="between">
      <formula>0.01</formula>
      <formula>0.99</formula>
    </cfRule>
  </conditionalFormatting>
  <conditionalFormatting sqref="G22:G23 C23 E23">
    <cfRule type="cellIs" dxfId="392" priority="451" operator="between">
      <formula>0.001</formula>
      <formula>0.999</formula>
    </cfRule>
  </conditionalFormatting>
  <conditionalFormatting sqref="B2:B17">
    <cfRule type="cellIs" dxfId="391" priority="172" operator="greaterThan">
      <formula>5</formula>
    </cfRule>
  </conditionalFormatting>
  <conditionalFormatting sqref="B35">
    <cfRule type="cellIs" dxfId="390" priority="48" operator="between">
      <formula>0.01</formula>
      <formula>0.899</formula>
    </cfRule>
  </conditionalFormatting>
  <conditionalFormatting sqref="B33">
    <cfRule type="cellIs" dxfId="389" priority="47" operator="between">
      <formula>0.01</formula>
      <formula>0.369</formula>
    </cfRule>
  </conditionalFormatting>
  <conditionalFormatting sqref="B32">
    <cfRule type="cellIs" dxfId="388" priority="46" operator="between">
      <formula>0.0001</formula>
      <formula>0.0244</formula>
    </cfRule>
  </conditionalFormatting>
  <conditionalFormatting sqref="B31">
    <cfRule type="cellIs" dxfId="387" priority="45" operator="between">
      <formula>0.0001</formula>
      <formula>0.594</formula>
    </cfRule>
  </conditionalFormatting>
  <conditionalFormatting sqref="B30">
    <cfRule type="cellIs" dxfId="386" priority="44" operator="greaterThan">
      <formula>3999</formula>
    </cfRule>
  </conditionalFormatting>
  <conditionalFormatting sqref="B29">
    <cfRule type="cellIs" dxfId="385" priority="43" operator="greaterThan">
      <formula>999</formula>
    </cfRule>
  </conditionalFormatting>
  <conditionalFormatting sqref="B28">
    <cfRule type="cellIs" dxfId="384" priority="42" operator="greaterThan">
      <formula>3999</formula>
    </cfRule>
  </conditionalFormatting>
  <conditionalFormatting sqref="B21">
    <cfRule type="cellIs" dxfId="383" priority="41" operator="between">
      <formula>0.0001</formula>
      <formula>0.304</formula>
    </cfRule>
  </conditionalFormatting>
  <conditionalFormatting sqref="B24:D27 C28:D35">
    <cfRule type="cellIs" dxfId="382" priority="40" operator="greaterThan">
      <formula>5</formula>
    </cfRule>
  </conditionalFormatting>
  <conditionalFormatting sqref="B34">
    <cfRule type="cellIs" dxfId="381" priority="39" operator="greaterThan">
      <formula>100</formula>
    </cfRule>
  </conditionalFormatting>
  <conditionalFormatting sqref="B20:D20 C21:D22">
    <cfRule type="cellIs" dxfId="380" priority="38" operator="between">
      <formula>0.01</formula>
      <formula>0.99</formula>
    </cfRule>
  </conditionalFormatting>
  <conditionalFormatting sqref="B23:D23 B22">
    <cfRule type="cellIs" dxfId="379" priority="37" operator="between">
      <formula>0.001</formula>
      <formula>0.999</formula>
    </cfRule>
  </conditionalFormatting>
  <conditionalFormatting sqref="F17">
    <cfRule type="cellIs" dxfId="378" priority="36" operator="between">
      <formula>0.01</formula>
      <formula>0.899</formula>
    </cfRule>
  </conditionalFormatting>
  <conditionalFormatting sqref="F15">
    <cfRule type="cellIs" dxfId="377" priority="35" operator="between">
      <formula>0.01</formula>
      <formula>0.369</formula>
    </cfRule>
  </conditionalFormatting>
  <conditionalFormatting sqref="F14">
    <cfRule type="cellIs" dxfId="376" priority="34" operator="between">
      <formula>0.0001</formula>
      <formula>0.0244</formula>
    </cfRule>
  </conditionalFormatting>
  <conditionalFormatting sqref="F13">
    <cfRule type="cellIs" dxfId="375" priority="33" operator="between">
      <formula>0.0001</formula>
      <formula>0.594</formula>
    </cfRule>
  </conditionalFormatting>
  <conditionalFormatting sqref="F12">
    <cfRule type="cellIs" dxfId="374" priority="32" operator="greaterThan">
      <formula>3999</formula>
    </cfRule>
  </conditionalFormatting>
  <conditionalFormatting sqref="F11">
    <cfRule type="cellIs" dxfId="373" priority="31" operator="greaterThan">
      <formula>999</formula>
    </cfRule>
  </conditionalFormatting>
  <conditionalFormatting sqref="F10">
    <cfRule type="cellIs" dxfId="372" priority="30" operator="greaterThan">
      <formula>3999</formula>
    </cfRule>
  </conditionalFormatting>
  <conditionalFormatting sqref="F2:F9">
    <cfRule type="cellIs" dxfId="371" priority="28" operator="greaterThan">
      <formula>5</formula>
    </cfRule>
  </conditionalFormatting>
  <conditionalFormatting sqref="F16">
    <cfRule type="cellIs" dxfId="370" priority="27" operator="greaterThan">
      <formula>100</formula>
    </cfRule>
  </conditionalFormatting>
  <conditionalFormatting sqref="H17 J17 L17 N17 P17 R17 T17 V17 X17">
    <cfRule type="cellIs" dxfId="369" priority="24" operator="between">
      <formula>0.01</formula>
      <formula>0.899</formula>
    </cfRule>
  </conditionalFormatting>
  <conditionalFormatting sqref="H15 J15 L15 N15 P15 R15 T15 V15 X15">
    <cfRule type="cellIs" dxfId="368" priority="23" operator="between">
      <formula>0.01</formula>
      <formula>0.369</formula>
    </cfRule>
  </conditionalFormatting>
  <conditionalFormatting sqref="H14 J14 L14 N14 P14 R14 T14 V14 X14">
    <cfRule type="cellIs" dxfId="367" priority="22" operator="between">
      <formula>0.0001</formula>
      <formula>0.0244</formula>
    </cfRule>
  </conditionalFormatting>
  <conditionalFormatting sqref="H13 J13 L13 N13 P13 R13 T13 V13 X13">
    <cfRule type="cellIs" dxfId="366" priority="21" operator="between">
      <formula>0.0001</formula>
      <formula>0.594</formula>
    </cfRule>
  </conditionalFormatting>
  <conditionalFormatting sqref="H12 J12 L12 N12 P12 R12 T12 V12 X12">
    <cfRule type="cellIs" dxfId="365" priority="20" operator="greaterThan">
      <formula>3999</formula>
    </cfRule>
  </conditionalFormatting>
  <conditionalFormatting sqref="H11 J11 L11 N11 P11 R11 T11 V11 X11">
    <cfRule type="cellIs" dxfId="364" priority="19" operator="greaterThan">
      <formula>999</formula>
    </cfRule>
  </conditionalFormatting>
  <conditionalFormatting sqref="H10 J10 L10 N10 P10 R10 T10 V10 X10">
    <cfRule type="cellIs" dxfId="363" priority="18" operator="greaterThan">
      <formula>3999</formula>
    </cfRule>
  </conditionalFormatting>
  <conditionalFormatting sqref="H3 J3 L3 N3 P3 R3 T3 V3 X3">
    <cfRule type="cellIs" dxfId="362" priority="17" operator="between">
      <formula>0.0001</formula>
      <formula>0.304</formula>
    </cfRule>
  </conditionalFormatting>
  <conditionalFormatting sqref="H6:H9 J6:J9 L6:L9 N6:N9 P6:P9 R6:R9 T6:T9 V6:V9 X6:X9">
    <cfRule type="cellIs" dxfId="361" priority="16" operator="greaterThan">
      <formula>5</formula>
    </cfRule>
  </conditionalFormatting>
  <conditionalFormatting sqref="H16 J16 L16 N16 P16 R16 T16 V16 X16">
    <cfRule type="cellIs" dxfId="360" priority="15" operator="greaterThan">
      <formula>100</formula>
    </cfRule>
  </conditionalFormatting>
  <conditionalFormatting sqref="H2 J2 L2 N2 P2 R2 T2 V2 X2">
    <cfRule type="cellIs" dxfId="359" priority="14" operator="between">
      <formula>0.01</formula>
      <formula>0.99</formula>
    </cfRule>
  </conditionalFormatting>
  <conditionalFormatting sqref="H4:H5 J4:J5 L4:L5 N4:N5 P4:P5 R4:R5 T4:T5 V4:V5 X4:X5">
    <cfRule type="cellIs" dxfId="358" priority="13" operator="between">
      <formula>0.001</formula>
      <formula>0.999</formula>
    </cfRule>
  </conditionalFormatting>
  <conditionalFormatting sqref="D2:D17">
    <cfRule type="cellIs" dxfId="357" priority="4" operator="greaterThan">
      <formula>5</formula>
    </cfRule>
  </conditionalFormatting>
  <dataValidations count="1">
    <dataValidation type="list" showInputMessage="1" showErrorMessage="1" sqref="A1">
      <formula1>Storelist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56" t="s">
        <v>183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26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ht="13.5" customHeight="1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5" customHeight="1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5" customHeight="1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5" customHeight="1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5" customHeight="1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5" customHeight="1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ht="15" customHeight="1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s="172" customFormat="1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3.8" x14ac:dyDescent="0.25">
      <c r="A40" s="169" t="s">
        <v>193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1.4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1.4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1.4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1.4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1.4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11.4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1.4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1.4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1.4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1.4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3.8" x14ac:dyDescent="0.25">
      <c r="A51" s="169" t="s">
        <v>196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1.4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1.4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1.4" x14ac:dyDescent="0.2">
      <c r="A54" s="171"/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1.4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1.4" x14ac:dyDescent="0.2">
      <c r="A56" s="171"/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1.4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1.4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1.4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1.4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1.4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1.4" x14ac:dyDescent="0.2">
      <c r="A62" s="171"/>
      <c r="B62" s="167"/>
      <c r="C62" s="167"/>
      <c r="D62" s="167"/>
      <c r="E62" s="167"/>
      <c r="F62" s="167"/>
      <c r="G62" s="167"/>
      <c r="H62" s="167"/>
      <c r="I62" s="171"/>
      <c r="J62" s="171"/>
    </row>
    <row r="63" spans="1:10" s="172" customFormat="1" ht="13.8" x14ac:dyDescent="0.25">
      <c r="A63" s="173" t="s">
        <v>6</v>
      </c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/>
      <c r="B64" s="167" t="s">
        <v>1</v>
      </c>
      <c r="C64" s="167"/>
      <c r="D64" s="167"/>
      <c r="E64" s="174"/>
      <c r="F64" s="167"/>
      <c r="G64" s="167"/>
      <c r="H64" s="167"/>
      <c r="I64" s="171"/>
      <c r="J64" s="171"/>
    </row>
    <row r="65" spans="1:10" s="172" customFormat="1" ht="13.8" x14ac:dyDescent="0.25">
      <c r="A65" s="170" t="s">
        <v>1</v>
      </c>
      <c r="B65" s="167" t="s">
        <v>1</v>
      </c>
      <c r="C65" s="175"/>
      <c r="D65" s="167"/>
      <c r="E65" s="167"/>
      <c r="F65" s="167"/>
      <c r="G65" s="167"/>
      <c r="H65" s="167"/>
      <c r="I65" s="171"/>
      <c r="J65" s="171"/>
    </row>
    <row r="66" spans="1:10" s="172" customFormat="1" ht="13.8" x14ac:dyDescent="0.25">
      <c r="A66" s="170"/>
      <c r="B66" s="167" t="s">
        <v>1</v>
      </c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x14ac:dyDescent="0.25">
      <c r="A67" s="157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1.4" x14ac:dyDescent="0.2">
      <c r="A69" s="171"/>
      <c r="B69" s="167"/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3.8" x14ac:dyDescent="0.25">
      <c r="A70" s="169" t="s">
        <v>5</v>
      </c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1.4" x14ac:dyDescent="0.2">
      <c r="A72" s="171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3.8" x14ac:dyDescent="0.25">
      <c r="A73" s="170"/>
      <c r="B73" s="167" t="s">
        <v>1</v>
      </c>
      <c r="C73" s="167"/>
      <c r="D73" s="167"/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/>
      <c r="C74" s="167"/>
      <c r="D74" s="167" t="s">
        <v>1</v>
      </c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1.4" x14ac:dyDescent="0.2">
      <c r="A76" s="171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ht="13.8" x14ac:dyDescent="0.25">
      <c r="A77" s="170"/>
      <c r="B77" s="167" t="s">
        <v>1</v>
      </c>
      <c r="C77" s="167"/>
      <c r="D77" s="167"/>
      <c r="E77" s="167"/>
      <c r="F77" s="167"/>
      <c r="G77" s="167"/>
      <c r="H77" s="167"/>
      <c r="I77" s="171"/>
      <c r="J77" s="171"/>
    </row>
    <row r="78" spans="1:10" ht="13.5" customHeight="1" x14ac:dyDescent="0.25">
      <c r="A78" s="157"/>
      <c r="B78" s="167"/>
      <c r="C78" s="167"/>
      <c r="D78" s="167"/>
      <c r="E78" s="167"/>
      <c r="F78" s="167"/>
      <c r="G78" s="167"/>
      <c r="H78" s="167"/>
      <c r="I78" s="157"/>
      <c r="J78" s="157"/>
    </row>
    <row r="79" spans="1:10" ht="13.5" customHeight="1" x14ac:dyDescent="0.25">
      <c r="A79" s="169" t="s">
        <v>8</v>
      </c>
      <c r="B79" s="183"/>
      <c r="C79" s="183"/>
      <c r="D79" s="183"/>
      <c r="E79" s="183"/>
      <c r="F79" s="183"/>
      <c r="G79" s="183"/>
      <c r="H79" s="183"/>
      <c r="I79" s="157"/>
      <c r="J79" s="157"/>
    </row>
    <row r="80" spans="1:10" ht="13.5" customHeight="1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ht="13.5" customHeight="1" x14ac:dyDescent="0.25">
      <c r="A81" s="169"/>
      <c r="B81" s="176"/>
      <c r="C81" s="176"/>
      <c r="D81" s="176"/>
      <c r="E81" s="176"/>
      <c r="F81" s="176"/>
      <c r="G81" s="176"/>
      <c r="H81" s="176"/>
      <c r="I81" s="157"/>
      <c r="J81" s="157"/>
    </row>
    <row r="82" spans="1:10" s="172" customFormat="1" ht="12.75" customHeight="1" x14ac:dyDescent="0.25">
      <c r="A82" s="157"/>
      <c r="B82" s="167"/>
      <c r="C82" s="167"/>
      <c r="D82" s="167"/>
      <c r="E82" s="167"/>
      <c r="F82" s="167"/>
      <c r="G82" s="167"/>
      <c r="H82" s="167"/>
      <c r="I82" s="157"/>
      <c r="J82" s="157"/>
    </row>
    <row r="83" spans="1:10" s="172" customFormat="1" ht="14.25" customHeight="1" x14ac:dyDescent="0.25">
      <c r="A83" s="168"/>
      <c r="B83" s="177"/>
      <c r="C83" s="175"/>
      <c r="D83" s="178"/>
      <c r="E83" s="179"/>
      <c r="F83" s="179"/>
      <c r="G83" s="179"/>
      <c r="H83" s="163"/>
      <c r="I83" s="171"/>
      <c r="J83" s="171"/>
    </row>
    <row r="84" spans="1:10" s="172" customFormat="1" ht="13.5" customHeight="1" x14ac:dyDescent="0.25">
      <c r="A84" s="157"/>
      <c r="B84" s="157"/>
      <c r="C84" s="157"/>
      <c r="D84" s="157"/>
      <c r="E84" s="157"/>
      <c r="F84" s="157"/>
      <c r="G84" s="157"/>
      <c r="H84" s="157"/>
      <c r="I84" s="171"/>
      <c r="J84" s="171"/>
    </row>
    <row r="85" spans="1:10" s="172" customFormat="1" ht="13.5" customHeigh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  <row r="91" spans="1:10" x14ac:dyDescent="0.25">
      <c r="I91" s="172"/>
      <c r="J91" s="17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119" priority="49" operator="between">
      <formula>0.0001</formula>
      <formula>0.304</formula>
    </cfRule>
  </conditionalFormatting>
  <conditionalFormatting sqref="B6">
    <cfRule type="cellIs" dxfId="118" priority="47" operator="between">
      <formula>0.001</formula>
      <formula>0.999</formula>
    </cfRule>
  </conditionalFormatting>
  <conditionalFormatting sqref="C5">
    <cfRule type="cellIs" dxfId="117" priority="40" operator="between">
      <formula>0.0001</formula>
      <formula>0.304</formula>
    </cfRule>
  </conditionalFormatting>
  <conditionalFormatting sqref="C6">
    <cfRule type="cellIs" dxfId="116" priority="38" operator="between">
      <formula>0.001</formula>
      <formula>0.999</formula>
    </cfRule>
  </conditionalFormatting>
  <conditionalFormatting sqref="D5:F5">
    <cfRule type="cellIs" dxfId="115" priority="30" operator="between">
      <formula>0.0001</formula>
      <formula>0.304</formula>
    </cfRule>
  </conditionalFormatting>
  <conditionalFormatting sqref="D6:F6">
    <cfRule type="cellIs" dxfId="114" priority="28" operator="between">
      <formula>0.001</formula>
      <formula>0.999</formula>
    </cfRule>
  </conditionalFormatting>
  <conditionalFormatting sqref="B4">
    <cfRule type="cellIs" dxfId="113" priority="27" operator="between">
      <formula>0.01</formula>
      <formula>0.99</formula>
    </cfRule>
  </conditionalFormatting>
  <conditionalFormatting sqref="C4">
    <cfRule type="cellIs" dxfId="112" priority="26" operator="between">
      <formula>0.01</formula>
      <formula>0.99</formula>
    </cfRule>
  </conditionalFormatting>
  <conditionalFormatting sqref="D4:F4">
    <cfRule type="cellIs" dxfId="111" priority="25" operator="between">
      <formula>0.01</formula>
      <formula>0.99</formula>
    </cfRule>
  </conditionalFormatting>
  <conditionalFormatting sqref="B9:F9">
    <cfRule type="cellIs" dxfId="110" priority="24" operator="greaterThan">
      <formula>5</formula>
    </cfRule>
  </conditionalFormatting>
  <conditionalFormatting sqref="B15">
    <cfRule type="cellIs" dxfId="109" priority="20" operator="greaterThan">
      <formula>3999</formula>
    </cfRule>
  </conditionalFormatting>
  <conditionalFormatting sqref="B13">
    <cfRule type="cellIs" dxfId="108" priority="19" operator="greaterThan">
      <formula>3999</formula>
    </cfRule>
  </conditionalFormatting>
  <conditionalFormatting sqref="B19">
    <cfRule type="cellIs" dxfId="107" priority="18" operator="greaterThan">
      <formula>100</formula>
    </cfRule>
  </conditionalFormatting>
  <conditionalFormatting sqref="C15">
    <cfRule type="cellIs" dxfId="106" priority="17" operator="greaterThan">
      <formula>3999</formula>
    </cfRule>
  </conditionalFormatting>
  <conditionalFormatting sqref="C13">
    <cfRule type="cellIs" dxfId="105" priority="16" operator="greaterThan">
      <formula>3999</formula>
    </cfRule>
  </conditionalFormatting>
  <conditionalFormatting sqref="C19">
    <cfRule type="cellIs" dxfId="104" priority="15" operator="greaterThan">
      <formula>100</formula>
    </cfRule>
  </conditionalFormatting>
  <conditionalFormatting sqref="D15:F15">
    <cfRule type="cellIs" dxfId="103" priority="14" operator="greaterThan">
      <formula>3999</formula>
    </cfRule>
  </conditionalFormatting>
  <conditionalFormatting sqref="B14:F14">
    <cfRule type="cellIs" dxfId="102" priority="13" operator="greaterThan">
      <formula>13999</formula>
    </cfRule>
  </conditionalFormatting>
  <conditionalFormatting sqref="D13:F13">
    <cfRule type="cellIs" dxfId="101" priority="12" operator="greaterThan">
      <formula>3999</formula>
    </cfRule>
  </conditionalFormatting>
  <conditionalFormatting sqref="D19:F19">
    <cfRule type="cellIs" dxfId="100" priority="11" operator="greaterThan">
      <formula>100</formula>
    </cfRule>
  </conditionalFormatting>
  <conditionalFormatting sqref="B16:F16">
    <cfRule type="expression" dxfId="99" priority="9">
      <formula>ISBLANK(B16:F16)</formula>
    </cfRule>
    <cfRule type="cellIs" dxfId="98" priority="10" operator="lessThan">
      <formula>0.7</formula>
    </cfRule>
  </conditionalFormatting>
  <conditionalFormatting sqref="B17:F17">
    <cfRule type="expression" dxfId="97" priority="7">
      <formula>ISBLANK(B17:F17)</formula>
    </cfRule>
    <cfRule type="cellIs" dxfId="96" priority="8" operator="lessThan">
      <formula>0.028</formula>
    </cfRule>
  </conditionalFormatting>
  <conditionalFormatting sqref="B20:F20">
    <cfRule type="expression" dxfId="95" priority="5">
      <formula>ISBLANK(B20:F20)</formula>
    </cfRule>
    <cfRule type="cellIs" dxfId="94" priority="6" operator="lessThan">
      <formula>0.88</formula>
    </cfRule>
  </conditionalFormatting>
  <conditionalFormatting sqref="B18:F18">
    <cfRule type="expression" dxfId="93" priority="3">
      <formula>ISBLANK(B18:F18)</formula>
    </cfRule>
    <cfRule type="cellIs" dxfId="92" priority="4" operator="lessThan">
      <formula>0.35</formula>
    </cfRule>
  </conditionalFormatting>
  <conditionalFormatting sqref="B7:H7">
    <cfRule type="expression" dxfId="91" priority="1">
      <formula>ISBLANK(B7:F7)</formula>
    </cfRule>
    <cfRule type="cellIs" dxfId="90" priority="2" operator="lessThanOrEqual">
      <formula>0</formula>
    </cfRule>
  </conditionalFormatting>
  <dataValidations count="11">
    <dataValidation type="whole" allowBlank="1" showInputMessage="1" showErrorMessage="1" sqref="B19:F19">
      <formula1>0</formula1>
      <formula2>400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3:F13">
      <formula1>0</formula1>
      <formula2>100000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78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56" t="s">
        <v>184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26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ht="13.5" customHeight="1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5" customHeight="1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5" customHeight="1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5" customHeight="1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5" customHeight="1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5" customHeight="1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ht="15" customHeight="1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s="172" customFormat="1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3.8" x14ac:dyDescent="0.25">
      <c r="A40" s="169" t="s">
        <v>195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1.4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1.4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1.4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1.4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1.4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11.4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1.4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1.4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1.4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1.4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3.8" x14ac:dyDescent="0.25">
      <c r="A51" s="169" t="s">
        <v>196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1.4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1.4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1.4" x14ac:dyDescent="0.2">
      <c r="A54" s="171"/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1.4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1.4" x14ac:dyDescent="0.2">
      <c r="A56" s="171"/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1.4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1.4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1.4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1.4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1.4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1.4" x14ac:dyDescent="0.2">
      <c r="A62" s="171"/>
      <c r="B62" s="167"/>
      <c r="C62" s="167"/>
      <c r="D62" s="167"/>
      <c r="E62" s="167"/>
      <c r="F62" s="167"/>
      <c r="G62" s="167"/>
      <c r="H62" s="167"/>
      <c r="I62" s="171"/>
      <c r="J62" s="171"/>
    </row>
    <row r="63" spans="1:10" s="172" customFormat="1" ht="13.8" x14ac:dyDescent="0.25">
      <c r="A63" s="173" t="s">
        <v>6</v>
      </c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/>
      <c r="B64" s="167" t="s">
        <v>1</v>
      </c>
      <c r="C64" s="167"/>
      <c r="D64" s="167"/>
      <c r="E64" s="174"/>
      <c r="F64" s="167"/>
      <c r="G64" s="167"/>
      <c r="H64" s="167"/>
      <c r="I64" s="171"/>
      <c r="J64" s="171"/>
    </row>
    <row r="65" spans="1:10" s="172" customFormat="1" ht="13.8" x14ac:dyDescent="0.25">
      <c r="A65" s="170" t="s">
        <v>1</v>
      </c>
      <c r="B65" s="167" t="s">
        <v>1</v>
      </c>
      <c r="C65" s="175"/>
      <c r="D65" s="167"/>
      <c r="E65" s="167"/>
      <c r="F65" s="167"/>
      <c r="G65" s="167"/>
      <c r="H65" s="167"/>
      <c r="I65" s="171"/>
      <c r="J65" s="171"/>
    </row>
    <row r="66" spans="1:10" s="172" customFormat="1" ht="13.8" x14ac:dyDescent="0.25">
      <c r="A66" s="170"/>
      <c r="B66" s="167" t="s">
        <v>1</v>
      </c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x14ac:dyDescent="0.25">
      <c r="A67" s="157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1.4" x14ac:dyDescent="0.2">
      <c r="A69" s="171"/>
      <c r="B69" s="167"/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3.8" x14ac:dyDescent="0.25">
      <c r="A70" s="169" t="s">
        <v>5</v>
      </c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1.4" x14ac:dyDescent="0.2">
      <c r="A72" s="171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3.8" x14ac:dyDescent="0.25">
      <c r="A73" s="170"/>
      <c r="B73" s="167" t="s">
        <v>1</v>
      </c>
      <c r="C73" s="167"/>
      <c r="D73" s="167"/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/>
      <c r="C74" s="167"/>
      <c r="D74" s="167" t="s">
        <v>1</v>
      </c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1.4" x14ac:dyDescent="0.2">
      <c r="A76" s="171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ht="13.8" x14ac:dyDescent="0.25">
      <c r="A77" s="170"/>
      <c r="B77" s="167" t="s">
        <v>1</v>
      </c>
      <c r="C77" s="167"/>
      <c r="D77" s="167"/>
      <c r="E77" s="167"/>
      <c r="F77" s="167"/>
      <c r="G77" s="167"/>
      <c r="H77" s="167"/>
      <c r="I77" s="171"/>
      <c r="J77" s="171"/>
    </row>
    <row r="78" spans="1:10" ht="13.5" customHeight="1" x14ac:dyDescent="0.25">
      <c r="A78" s="157"/>
      <c r="B78" s="167"/>
      <c r="C78" s="167"/>
      <c r="D78" s="167"/>
      <c r="E78" s="167"/>
      <c r="F78" s="167"/>
      <c r="G78" s="167"/>
      <c r="H78" s="167"/>
      <c r="I78" s="157"/>
      <c r="J78" s="157"/>
    </row>
    <row r="79" spans="1:10" ht="13.5" customHeight="1" x14ac:dyDescent="0.25">
      <c r="A79" s="169" t="s">
        <v>8</v>
      </c>
      <c r="B79" s="183"/>
      <c r="C79" s="183"/>
      <c r="D79" s="183"/>
      <c r="E79" s="183"/>
      <c r="F79" s="183"/>
      <c r="G79" s="183"/>
      <c r="H79" s="183"/>
      <c r="I79" s="157"/>
      <c r="J79" s="157"/>
    </row>
    <row r="80" spans="1:10" ht="13.5" customHeight="1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ht="13.5" customHeight="1" x14ac:dyDescent="0.25">
      <c r="A81" s="169"/>
      <c r="B81" s="176"/>
      <c r="C81" s="176"/>
      <c r="D81" s="176"/>
      <c r="E81" s="176"/>
      <c r="F81" s="176"/>
      <c r="G81" s="176"/>
      <c r="H81" s="176"/>
      <c r="I81" s="157"/>
      <c r="J81" s="157"/>
    </row>
    <row r="82" spans="1:10" s="172" customFormat="1" ht="12.75" customHeight="1" x14ac:dyDescent="0.25">
      <c r="A82" s="157"/>
      <c r="B82" s="167"/>
      <c r="C82" s="167"/>
      <c r="D82" s="167"/>
      <c r="E82" s="167"/>
      <c r="F82" s="167"/>
      <c r="G82" s="167"/>
      <c r="H82" s="167"/>
      <c r="I82" s="157"/>
      <c r="J82" s="157"/>
    </row>
    <row r="83" spans="1:10" s="172" customFormat="1" ht="14.25" customHeight="1" x14ac:dyDescent="0.25">
      <c r="A83" s="168"/>
      <c r="B83" s="177"/>
      <c r="C83" s="175"/>
      <c r="D83" s="178"/>
      <c r="E83" s="179"/>
      <c r="F83" s="179"/>
      <c r="G83" s="179"/>
      <c r="H83" s="163"/>
      <c r="I83" s="171"/>
      <c r="J83" s="171"/>
    </row>
    <row r="84" spans="1:10" s="172" customFormat="1" ht="13.5" customHeight="1" x14ac:dyDescent="0.25">
      <c r="A84" s="157"/>
      <c r="B84" s="157"/>
      <c r="C84" s="157"/>
      <c r="D84" s="157"/>
      <c r="E84" s="157"/>
      <c r="F84" s="157"/>
      <c r="G84" s="157"/>
      <c r="H84" s="157"/>
      <c r="I84" s="171"/>
      <c r="J84" s="171"/>
    </row>
    <row r="85" spans="1:10" s="172" customFormat="1" ht="13.5" customHeigh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  <row r="91" spans="1:10" x14ac:dyDescent="0.25">
      <c r="I91" s="172"/>
      <c r="J91" s="17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89" priority="49" operator="between">
      <formula>0.0001</formula>
      <formula>0.304</formula>
    </cfRule>
  </conditionalFormatting>
  <conditionalFormatting sqref="B6">
    <cfRule type="cellIs" dxfId="88" priority="47" operator="between">
      <formula>0.001</formula>
      <formula>0.999</formula>
    </cfRule>
  </conditionalFormatting>
  <conditionalFormatting sqref="C5">
    <cfRule type="cellIs" dxfId="87" priority="40" operator="between">
      <formula>0.0001</formula>
      <formula>0.304</formula>
    </cfRule>
  </conditionalFormatting>
  <conditionalFormatting sqref="C6">
    <cfRule type="cellIs" dxfId="86" priority="38" operator="between">
      <formula>0.001</formula>
      <formula>0.999</formula>
    </cfRule>
  </conditionalFormatting>
  <conditionalFormatting sqref="D5:F5">
    <cfRule type="cellIs" dxfId="85" priority="30" operator="between">
      <formula>0.0001</formula>
      <formula>0.304</formula>
    </cfRule>
  </conditionalFormatting>
  <conditionalFormatting sqref="D6:F6">
    <cfRule type="cellIs" dxfId="84" priority="28" operator="between">
      <formula>0.001</formula>
      <formula>0.999</formula>
    </cfRule>
  </conditionalFormatting>
  <conditionalFormatting sqref="B4">
    <cfRule type="cellIs" dxfId="83" priority="27" operator="between">
      <formula>0.01</formula>
      <formula>0.99</formula>
    </cfRule>
  </conditionalFormatting>
  <conditionalFormatting sqref="C4">
    <cfRule type="cellIs" dxfId="82" priority="26" operator="between">
      <formula>0.01</formula>
      <formula>0.99</formula>
    </cfRule>
  </conditionalFormatting>
  <conditionalFormatting sqref="D4:F4">
    <cfRule type="cellIs" dxfId="81" priority="25" operator="between">
      <formula>0.01</formula>
      <formula>0.99</formula>
    </cfRule>
  </conditionalFormatting>
  <conditionalFormatting sqref="B9:F9">
    <cfRule type="cellIs" dxfId="80" priority="24" operator="greaterThan">
      <formula>5</formula>
    </cfRule>
  </conditionalFormatting>
  <conditionalFormatting sqref="B15">
    <cfRule type="cellIs" dxfId="79" priority="20" operator="greaterThan">
      <formula>3999</formula>
    </cfRule>
  </conditionalFormatting>
  <conditionalFormatting sqref="B13">
    <cfRule type="cellIs" dxfId="78" priority="19" operator="greaterThan">
      <formula>3999</formula>
    </cfRule>
  </conditionalFormatting>
  <conditionalFormatting sqref="B19">
    <cfRule type="cellIs" dxfId="77" priority="18" operator="greaterThan">
      <formula>100</formula>
    </cfRule>
  </conditionalFormatting>
  <conditionalFormatting sqref="C15">
    <cfRule type="cellIs" dxfId="76" priority="17" operator="greaterThan">
      <formula>3999</formula>
    </cfRule>
  </conditionalFormatting>
  <conditionalFormatting sqref="C13">
    <cfRule type="cellIs" dxfId="75" priority="16" operator="greaterThan">
      <formula>3999</formula>
    </cfRule>
  </conditionalFormatting>
  <conditionalFormatting sqref="C19">
    <cfRule type="cellIs" dxfId="74" priority="15" operator="greaterThan">
      <formula>100</formula>
    </cfRule>
  </conditionalFormatting>
  <conditionalFormatting sqref="D15:F15">
    <cfRule type="cellIs" dxfId="73" priority="14" operator="greaterThan">
      <formula>3999</formula>
    </cfRule>
  </conditionalFormatting>
  <conditionalFormatting sqref="B14:F14">
    <cfRule type="cellIs" dxfId="72" priority="13" operator="greaterThan">
      <formula>13999</formula>
    </cfRule>
  </conditionalFormatting>
  <conditionalFormatting sqref="D13:F13">
    <cfRule type="cellIs" dxfId="71" priority="12" operator="greaterThan">
      <formula>3999</formula>
    </cfRule>
  </conditionalFormatting>
  <conditionalFormatting sqref="D19:F19">
    <cfRule type="cellIs" dxfId="70" priority="11" operator="greaterThan">
      <formula>100</formula>
    </cfRule>
  </conditionalFormatting>
  <conditionalFormatting sqref="B16:F16">
    <cfRule type="expression" dxfId="69" priority="9">
      <formula>ISBLANK(B16:F16)</formula>
    </cfRule>
    <cfRule type="cellIs" dxfId="68" priority="10" operator="lessThan">
      <formula>0.7</formula>
    </cfRule>
  </conditionalFormatting>
  <conditionalFormatting sqref="B17:F17">
    <cfRule type="expression" dxfId="67" priority="7">
      <formula>ISBLANK(B17:F17)</formula>
    </cfRule>
    <cfRule type="cellIs" dxfId="66" priority="8" operator="lessThan">
      <formula>0.028</formula>
    </cfRule>
  </conditionalFormatting>
  <conditionalFormatting sqref="B20:F20">
    <cfRule type="expression" dxfId="65" priority="5">
      <formula>ISBLANK(B20:F20)</formula>
    </cfRule>
    <cfRule type="cellIs" dxfId="64" priority="6" operator="lessThan">
      <formula>0.88</formula>
    </cfRule>
  </conditionalFormatting>
  <conditionalFormatting sqref="B18:F18">
    <cfRule type="expression" dxfId="63" priority="3">
      <formula>ISBLANK(B18:F18)</formula>
    </cfRule>
    <cfRule type="cellIs" dxfId="62" priority="4" operator="lessThan">
      <formula>0.35</formula>
    </cfRule>
  </conditionalFormatting>
  <conditionalFormatting sqref="B7:H7">
    <cfRule type="expression" dxfId="61" priority="1">
      <formula>ISBLANK(B7:F7)</formula>
    </cfRule>
    <cfRule type="cellIs" dxfId="60" priority="2" operator="lessThanOrEqual">
      <formula>0</formula>
    </cfRule>
  </conditionalFormatting>
  <dataValidations count="11">
    <dataValidation type="whole" allowBlank="1" showInputMessage="1" showErrorMessage="1" sqref="B13:F13">
      <formula1>0</formula1>
      <formula2>100000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9:F19">
      <formula1>0</formula1>
      <formula2>400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56" t="s">
        <v>185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26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ht="13.5" customHeight="1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5" customHeight="1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5" customHeight="1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5" customHeight="1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5" customHeight="1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5" customHeight="1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ht="15" customHeight="1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s="172" customFormat="1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3.8" x14ac:dyDescent="0.25">
      <c r="A40" s="169" t="s">
        <v>195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1.4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1.4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1.4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1.4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1.4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11.4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1.4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1.4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1.4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1.4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3.8" x14ac:dyDescent="0.25">
      <c r="A51" s="169" t="s">
        <v>196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1.4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1.4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1.4" x14ac:dyDescent="0.2">
      <c r="A54" s="171"/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1.4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1.4" x14ac:dyDescent="0.2">
      <c r="A56" s="171"/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1.4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1.4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1.4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1.4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1.4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1.4" x14ac:dyDescent="0.2">
      <c r="A62" s="171"/>
      <c r="B62" s="167"/>
      <c r="C62" s="167"/>
      <c r="D62" s="167"/>
      <c r="E62" s="167"/>
      <c r="F62" s="167"/>
      <c r="G62" s="167"/>
      <c r="H62" s="167"/>
      <c r="I62" s="171"/>
      <c r="J62" s="171"/>
    </row>
    <row r="63" spans="1:10" s="172" customFormat="1" ht="13.8" x14ac:dyDescent="0.25">
      <c r="A63" s="173" t="s">
        <v>6</v>
      </c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/>
      <c r="B64" s="167" t="s">
        <v>1</v>
      </c>
      <c r="C64" s="167"/>
      <c r="D64" s="167"/>
      <c r="E64" s="174"/>
      <c r="F64" s="167"/>
      <c r="G64" s="167"/>
      <c r="H64" s="167"/>
      <c r="I64" s="171"/>
      <c r="J64" s="171"/>
    </row>
    <row r="65" spans="1:10" s="172" customFormat="1" ht="13.8" x14ac:dyDescent="0.25">
      <c r="A65" s="170" t="s">
        <v>1</v>
      </c>
      <c r="B65" s="167" t="s">
        <v>1</v>
      </c>
      <c r="C65" s="175"/>
      <c r="D65" s="167"/>
      <c r="E65" s="167"/>
      <c r="F65" s="167"/>
      <c r="G65" s="167"/>
      <c r="H65" s="167"/>
      <c r="I65" s="171"/>
      <c r="J65" s="171"/>
    </row>
    <row r="66" spans="1:10" s="172" customFormat="1" ht="13.8" x14ac:dyDescent="0.25">
      <c r="A66" s="170"/>
      <c r="B66" s="167" t="s">
        <v>1</v>
      </c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x14ac:dyDescent="0.25">
      <c r="A67" s="157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1.4" x14ac:dyDescent="0.2">
      <c r="A69" s="171"/>
      <c r="B69" s="167"/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3.8" x14ac:dyDescent="0.25">
      <c r="A70" s="169" t="s">
        <v>5</v>
      </c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1.4" x14ac:dyDescent="0.2">
      <c r="A72" s="171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3.8" x14ac:dyDescent="0.25">
      <c r="A73" s="170"/>
      <c r="B73" s="167" t="s">
        <v>1</v>
      </c>
      <c r="C73" s="167"/>
      <c r="D73" s="167"/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/>
      <c r="C74" s="167"/>
      <c r="D74" s="167" t="s">
        <v>1</v>
      </c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1.4" x14ac:dyDescent="0.2">
      <c r="A76" s="171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ht="13.8" x14ac:dyDescent="0.25">
      <c r="A77" s="170"/>
      <c r="B77" s="167" t="s">
        <v>1</v>
      </c>
      <c r="C77" s="167"/>
      <c r="D77" s="167"/>
      <c r="E77" s="167"/>
      <c r="F77" s="167"/>
      <c r="G77" s="167"/>
      <c r="H77" s="167"/>
      <c r="I77" s="171"/>
      <c r="J77" s="171"/>
    </row>
    <row r="78" spans="1:10" ht="13.5" customHeight="1" x14ac:dyDescent="0.25">
      <c r="A78" s="157"/>
      <c r="B78" s="167"/>
      <c r="C78" s="167"/>
      <c r="D78" s="167"/>
      <c r="E78" s="167"/>
      <c r="F78" s="167"/>
      <c r="G78" s="167"/>
      <c r="H78" s="167"/>
      <c r="I78" s="157"/>
      <c r="J78" s="157"/>
    </row>
    <row r="79" spans="1:10" ht="13.5" customHeight="1" x14ac:dyDescent="0.25">
      <c r="A79" s="169" t="s">
        <v>8</v>
      </c>
      <c r="B79" s="183"/>
      <c r="C79" s="183"/>
      <c r="D79" s="183"/>
      <c r="E79" s="183"/>
      <c r="F79" s="183"/>
      <c r="G79" s="183"/>
      <c r="H79" s="183"/>
      <c r="I79" s="157"/>
      <c r="J79" s="157"/>
    </row>
    <row r="80" spans="1:10" ht="13.5" customHeight="1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ht="13.5" customHeight="1" x14ac:dyDescent="0.25">
      <c r="A81" s="169"/>
      <c r="B81" s="176"/>
      <c r="C81" s="176"/>
      <c r="D81" s="176"/>
      <c r="E81" s="176"/>
      <c r="F81" s="176"/>
      <c r="G81" s="176"/>
      <c r="H81" s="176"/>
      <c r="I81" s="157"/>
      <c r="J81" s="157"/>
    </row>
    <row r="82" spans="1:10" s="172" customFormat="1" ht="12.75" customHeight="1" x14ac:dyDescent="0.25">
      <c r="A82" s="157"/>
      <c r="B82" s="167"/>
      <c r="C82" s="167"/>
      <c r="D82" s="167"/>
      <c r="E82" s="167"/>
      <c r="F82" s="167"/>
      <c r="G82" s="167"/>
      <c r="H82" s="167"/>
      <c r="I82" s="157"/>
      <c r="J82" s="157"/>
    </row>
    <row r="83" spans="1:10" s="172" customFormat="1" ht="14.25" customHeight="1" x14ac:dyDescent="0.25">
      <c r="A83" s="168"/>
      <c r="B83" s="177"/>
      <c r="C83" s="175"/>
      <c r="D83" s="178"/>
      <c r="E83" s="179"/>
      <c r="F83" s="179"/>
      <c r="G83" s="179"/>
      <c r="H83" s="163"/>
      <c r="I83" s="171"/>
      <c r="J83" s="171"/>
    </row>
    <row r="84" spans="1:10" s="172" customFormat="1" ht="13.5" customHeight="1" x14ac:dyDescent="0.25">
      <c r="A84" s="157"/>
      <c r="B84" s="157"/>
      <c r="C84" s="157"/>
      <c r="D84" s="157"/>
      <c r="E84" s="157"/>
      <c r="F84" s="157"/>
      <c r="G84" s="157"/>
      <c r="H84" s="157"/>
      <c r="I84" s="171"/>
      <c r="J84" s="171"/>
    </row>
    <row r="85" spans="1:10" s="172" customFormat="1" ht="13.5" customHeigh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  <row r="91" spans="1:10" x14ac:dyDescent="0.25">
      <c r="I91" s="172"/>
      <c r="J91" s="17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59" priority="49" operator="between">
      <formula>0.0001</formula>
      <formula>0.304</formula>
    </cfRule>
  </conditionalFormatting>
  <conditionalFormatting sqref="B6">
    <cfRule type="cellIs" dxfId="58" priority="47" operator="between">
      <formula>0.001</formula>
      <formula>0.999</formula>
    </cfRule>
  </conditionalFormatting>
  <conditionalFormatting sqref="C5">
    <cfRule type="cellIs" dxfId="57" priority="40" operator="between">
      <formula>0.0001</formula>
      <formula>0.304</formula>
    </cfRule>
  </conditionalFormatting>
  <conditionalFormatting sqref="C6">
    <cfRule type="cellIs" dxfId="56" priority="38" operator="between">
      <formula>0.001</formula>
      <formula>0.999</formula>
    </cfRule>
  </conditionalFormatting>
  <conditionalFormatting sqref="D5:F5">
    <cfRule type="cellIs" dxfId="55" priority="30" operator="between">
      <formula>0.0001</formula>
      <formula>0.304</formula>
    </cfRule>
  </conditionalFormatting>
  <conditionalFormatting sqref="D6:F6">
    <cfRule type="cellIs" dxfId="54" priority="28" operator="between">
      <formula>0.001</formula>
      <formula>0.999</formula>
    </cfRule>
  </conditionalFormatting>
  <conditionalFormatting sqref="B4">
    <cfRule type="cellIs" dxfId="53" priority="27" operator="between">
      <formula>0.01</formula>
      <formula>0.99</formula>
    </cfRule>
  </conditionalFormatting>
  <conditionalFormatting sqref="C4">
    <cfRule type="cellIs" dxfId="52" priority="26" operator="between">
      <formula>0.01</formula>
      <formula>0.99</formula>
    </cfRule>
  </conditionalFormatting>
  <conditionalFormatting sqref="D4:F4">
    <cfRule type="cellIs" dxfId="51" priority="25" operator="between">
      <formula>0.01</formula>
      <formula>0.99</formula>
    </cfRule>
  </conditionalFormatting>
  <conditionalFormatting sqref="B9:F9">
    <cfRule type="cellIs" dxfId="50" priority="24" operator="greaterThan">
      <formula>5</formula>
    </cfRule>
  </conditionalFormatting>
  <conditionalFormatting sqref="B15">
    <cfRule type="cellIs" dxfId="49" priority="20" operator="greaterThan">
      <formula>3999</formula>
    </cfRule>
  </conditionalFormatting>
  <conditionalFormatting sqref="B13">
    <cfRule type="cellIs" dxfId="48" priority="19" operator="greaterThan">
      <formula>3999</formula>
    </cfRule>
  </conditionalFormatting>
  <conditionalFormatting sqref="B19">
    <cfRule type="cellIs" dxfId="47" priority="18" operator="greaterThan">
      <formula>100</formula>
    </cfRule>
  </conditionalFormatting>
  <conditionalFormatting sqref="C15">
    <cfRule type="cellIs" dxfId="46" priority="17" operator="greaterThan">
      <formula>3999</formula>
    </cfRule>
  </conditionalFormatting>
  <conditionalFormatting sqref="C13">
    <cfRule type="cellIs" dxfId="45" priority="16" operator="greaterThan">
      <formula>3999</formula>
    </cfRule>
  </conditionalFormatting>
  <conditionalFormatting sqref="C19">
    <cfRule type="cellIs" dxfId="44" priority="15" operator="greaterThan">
      <formula>100</formula>
    </cfRule>
  </conditionalFormatting>
  <conditionalFormatting sqref="D15:F15">
    <cfRule type="cellIs" dxfId="43" priority="14" operator="greaterThan">
      <formula>3999</formula>
    </cfRule>
  </conditionalFormatting>
  <conditionalFormatting sqref="B14:F14">
    <cfRule type="cellIs" dxfId="42" priority="13" operator="greaterThan">
      <formula>13999</formula>
    </cfRule>
  </conditionalFormatting>
  <conditionalFormatting sqref="D13:F13">
    <cfRule type="cellIs" dxfId="41" priority="12" operator="greaterThan">
      <formula>3999</formula>
    </cfRule>
  </conditionalFormatting>
  <conditionalFormatting sqref="D19:F19">
    <cfRule type="cellIs" dxfId="40" priority="11" operator="greaterThan">
      <formula>100</formula>
    </cfRule>
  </conditionalFormatting>
  <conditionalFormatting sqref="B16:F16">
    <cfRule type="expression" dxfId="39" priority="9">
      <formula>ISBLANK(B16:F16)</formula>
    </cfRule>
    <cfRule type="cellIs" dxfId="38" priority="10" operator="lessThan">
      <formula>0.7</formula>
    </cfRule>
  </conditionalFormatting>
  <conditionalFormatting sqref="B17:F17">
    <cfRule type="expression" dxfId="37" priority="7">
      <formula>ISBLANK(B17:F17)</formula>
    </cfRule>
    <cfRule type="cellIs" dxfId="36" priority="8" operator="lessThan">
      <formula>0.028</formula>
    </cfRule>
  </conditionalFormatting>
  <conditionalFormatting sqref="B20:F20">
    <cfRule type="expression" dxfId="35" priority="5">
      <formula>ISBLANK(B20:F20)</formula>
    </cfRule>
    <cfRule type="cellIs" dxfId="34" priority="6" operator="lessThan">
      <formula>0.88</formula>
    </cfRule>
  </conditionalFormatting>
  <conditionalFormatting sqref="B18:F18">
    <cfRule type="expression" dxfId="33" priority="3">
      <formula>ISBLANK(B18:F18)</formula>
    </cfRule>
    <cfRule type="cellIs" dxfId="32" priority="4" operator="lessThan">
      <formula>0.35</formula>
    </cfRule>
  </conditionalFormatting>
  <conditionalFormatting sqref="B7:H7">
    <cfRule type="expression" dxfId="31" priority="1">
      <formula>ISBLANK(B7:F7)</formula>
    </cfRule>
    <cfRule type="cellIs" dxfId="30" priority="2" operator="lessThanOrEqual">
      <formula>0</formula>
    </cfRule>
  </conditionalFormatting>
  <dataValidations count="11">
    <dataValidation type="whole" allowBlank="1" showInputMessage="1" showErrorMessage="1" sqref="B19:F19">
      <formula1>0</formula1>
      <formula2>400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3:F13">
      <formula1>0</formula1>
      <formula2>100000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7" customWidth="1"/>
    <col min="2" max="5" width="13.44140625" style="17" customWidth="1"/>
    <col min="6" max="6" width="15.5546875" style="17" customWidth="1"/>
    <col min="7" max="7" width="12.109375" style="17" customWidth="1"/>
    <col min="8" max="8" width="12" style="17" customWidth="1"/>
    <col min="9" max="16384" width="8.44140625" style="17"/>
  </cols>
  <sheetData>
    <row r="1" spans="1:224" s="158" customFormat="1" ht="13.8" thickBot="1" x14ac:dyDescent="0.3">
      <c r="A1" s="156" t="s">
        <v>186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26</v>
      </c>
      <c r="B2" s="29"/>
      <c r="C2" s="29"/>
      <c r="D2" s="29"/>
      <c r="E2" s="29"/>
      <c r="F2" s="29"/>
      <c r="G2" s="29"/>
      <c r="H2" s="29"/>
      <c r="I2" s="29"/>
      <c r="J2" s="29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29"/>
      <c r="J3" s="29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52"/>
      <c r="J4" s="5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29"/>
      <c r="J5" s="29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29"/>
      <c r="J6" s="29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29"/>
      <c r="J7" s="29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29"/>
      <c r="J8" s="29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29"/>
      <c r="J9" s="29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29"/>
      <c r="J10" s="29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29"/>
      <c r="J11" s="29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29"/>
      <c r="J12" s="29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29"/>
      <c r="J13" s="29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29"/>
      <c r="J14" s="29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29"/>
      <c r="J15" s="29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29"/>
      <c r="J16" s="29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29"/>
      <c r="J17" s="29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29"/>
      <c r="J18" s="29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29"/>
      <c r="J19" s="29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29"/>
      <c r="J20" s="29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29"/>
      <c r="J21" s="29"/>
    </row>
    <row r="22" spans="1:10" ht="13.5" customHeight="1" x14ac:dyDescent="0.25">
      <c r="A22" s="20"/>
      <c r="B22" s="21"/>
      <c r="C22" s="21"/>
      <c r="D22" s="21"/>
      <c r="E22" s="21"/>
      <c r="F22" s="22"/>
      <c r="G22" s="21"/>
      <c r="H22" s="22"/>
      <c r="I22" s="29"/>
      <c r="J22" s="29"/>
    </row>
    <row r="23" spans="1:10" ht="15" customHeight="1" x14ac:dyDescent="0.25">
      <c r="A23" s="23" t="s">
        <v>0</v>
      </c>
      <c r="B23" s="21"/>
      <c r="C23" s="24"/>
      <c r="D23" s="21"/>
      <c r="E23" s="21"/>
      <c r="F23" s="21"/>
      <c r="G23" s="21"/>
      <c r="H23" s="21"/>
      <c r="I23" s="29"/>
      <c r="J23" s="29"/>
    </row>
    <row r="24" spans="1:10" ht="15" customHeight="1" x14ac:dyDescent="0.25">
      <c r="A24" s="25"/>
      <c r="B24" s="26"/>
      <c r="C24" s="26"/>
      <c r="D24" s="26"/>
      <c r="E24" s="26"/>
      <c r="F24" s="26"/>
      <c r="G24" s="26"/>
      <c r="H24" s="26"/>
      <c r="I24" s="29"/>
      <c r="J24" s="29"/>
    </row>
    <row r="25" spans="1:10" ht="15" customHeight="1" x14ac:dyDescent="0.25">
      <c r="A25" s="25"/>
      <c r="B25" s="26"/>
      <c r="C25" s="26"/>
      <c r="D25" s="26"/>
      <c r="E25" s="26"/>
      <c r="F25" s="26"/>
      <c r="G25" s="26"/>
      <c r="H25" s="26"/>
      <c r="I25" s="29"/>
      <c r="J25" s="29"/>
    </row>
    <row r="26" spans="1:10" ht="15" customHeight="1" x14ac:dyDescent="0.25">
      <c r="A26" s="25" t="s">
        <v>1</v>
      </c>
      <c r="B26" s="26"/>
      <c r="C26" s="26"/>
      <c r="D26" s="26"/>
      <c r="E26" s="26"/>
      <c r="F26" s="26"/>
      <c r="G26" s="26"/>
      <c r="H26" s="26"/>
      <c r="I26" s="29"/>
      <c r="J26" s="29"/>
    </row>
    <row r="27" spans="1:10" ht="15" customHeight="1" x14ac:dyDescent="0.25">
      <c r="A27" s="25"/>
      <c r="B27" s="26"/>
      <c r="C27" s="26"/>
      <c r="D27" s="26"/>
      <c r="E27" s="26"/>
      <c r="F27" s="26"/>
      <c r="G27" s="26"/>
      <c r="H27" s="26"/>
      <c r="I27" s="29"/>
      <c r="J27" s="29"/>
    </row>
    <row r="28" spans="1:10" ht="15" customHeight="1" x14ac:dyDescent="0.25">
      <c r="A28" s="25"/>
      <c r="B28" s="26"/>
      <c r="C28" s="26"/>
      <c r="D28" s="26"/>
      <c r="E28" s="26"/>
      <c r="F28" s="26"/>
      <c r="G28" s="26"/>
      <c r="H28" s="26"/>
      <c r="I28" s="29"/>
      <c r="J28" s="29"/>
    </row>
    <row r="29" spans="1:10" ht="15" customHeight="1" x14ac:dyDescent="0.25">
      <c r="A29" s="25"/>
      <c r="B29" s="26" t="s">
        <v>1</v>
      </c>
      <c r="C29" s="26"/>
      <c r="D29" s="26"/>
      <c r="E29" s="26"/>
      <c r="F29" s="27"/>
      <c r="G29" s="26"/>
      <c r="H29" s="26"/>
      <c r="I29" s="29"/>
      <c r="J29" s="29"/>
    </row>
    <row r="30" spans="1:10" ht="15" customHeight="1" x14ac:dyDescent="0.25">
      <c r="A30" s="27"/>
      <c r="B30" s="26" t="s">
        <v>1</v>
      </c>
      <c r="C30" s="26"/>
      <c r="D30" s="26"/>
      <c r="E30" s="26"/>
      <c r="F30" s="26"/>
      <c r="G30" s="26"/>
      <c r="H30" s="26"/>
      <c r="I30" s="29"/>
      <c r="J30" s="29"/>
    </row>
    <row r="31" spans="1:10" x14ac:dyDescent="0.25">
      <c r="A31" s="27"/>
      <c r="B31" s="26" t="s">
        <v>1</v>
      </c>
      <c r="C31" s="26"/>
      <c r="D31" s="26"/>
      <c r="E31" s="26"/>
      <c r="F31" s="26"/>
      <c r="G31" s="26"/>
      <c r="H31" s="26"/>
      <c r="I31" s="29"/>
      <c r="J31" s="29"/>
    </row>
    <row r="32" spans="1:10" ht="13.8" x14ac:dyDescent="0.25">
      <c r="A32" s="28" t="s">
        <v>7</v>
      </c>
      <c r="B32" s="26"/>
      <c r="C32" s="26"/>
      <c r="D32" s="26"/>
      <c r="E32" s="26"/>
      <c r="F32" s="26"/>
      <c r="G32" s="26"/>
      <c r="H32" s="26"/>
      <c r="I32" s="29"/>
      <c r="J32" s="29"/>
    </row>
    <row r="33" spans="1:10" x14ac:dyDescent="0.25">
      <c r="A33" s="29"/>
      <c r="B33" s="26"/>
      <c r="C33" s="26"/>
      <c r="D33" s="26"/>
      <c r="E33" s="26"/>
      <c r="F33" s="26"/>
      <c r="G33" s="26"/>
      <c r="H33" s="26"/>
      <c r="I33" s="29"/>
      <c r="J33" s="29"/>
    </row>
    <row r="34" spans="1:10" x14ac:dyDescent="0.25">
      <c r="A34" s="29"/>
      <c r="B34" s="26"/>
      <c r="C34" s="26"/>
      <c r="D34" s="26"/>
      <c r="E34" s="26"/>
      <c r="F34" s="26"/>
      <c r="G34" s="26"/>
      <c r="H34" s="26"/>
      <c r="I34" s="29"/>
      <c r="J34" s="29"/>
    </row>
    <row r="35" spans="1:10" s="32" customFormat="1" ht="13.8" x14ac:dyDescent="0.25">
      <c r="A35" s="30"/>
      <c r="B35" s="26"/>
      <c r="C35" s="26"/>
      <c r="D35" s="26"/>
      <c r="E35" s="26"/>
      <c r="F35" s="26"/>
      <c r="G35" s="26"/>
      <c r="H35" s="26"/>
      <c r="I35" s="29"/>
      <c r="J35" s="29"/>
    </row>
    <row r="36" spans="1:10" s="32" customFormat="1" ht="11.4" x14ac:dyDescent="0.2">
      <c r="A36" s="31"/>
      <c r="B36" s="26"/>
      <c r="C36" s="26"/>
      <c r="D36" s="26"/>
      <c r="E36" s="26"/>
      <c r="F36" s="26"/>
      <c r="G36" s="26"/>
      <c r="H36" s="26"/>
      <c r="I36" s="31"/>
      <c r="J36" s="31"/>
    </row>
    <row r="37" spans="1:10" s="32" customFormat="1" ht="13.8" x14ac:dyDescent="0.25">
      <c r="A37" s="30" t="s">
        <v>1</v>
      </c>
      <c r="B37" s="26"/>
      <c r="C37" s="26"/>
      <c r="D37" s="26"/>
      <c r="E37" s="26"/>
      <c r="F37" s="26"/>
      <c r="G37" s="26"/>
      <c r="H37" s="26"/>
      <c r="I37" s="31"/>
      <c r="J37" s="31"/>
    </row>
    <row r="38" spans="1:10" s="32" customFormat="1" ht="11.4" x14ac:dyDescent="0.2">
      <c r="A38" s="31"/>
      <c r="B38" s="26"/>
      <c r="C38" s="26"/>
      <c r="D38" s="26"/>
      <c r="E38" s="26"/>
      <c r="F38" s="26"/>
      <c r="G38" s="26"/>
      <c r="H38" s="26"/>
      <c r="I38" s="31"/>
      <c r="J38" s="31"/>
    </row>
    <row r="39" spans="1:10" s="32" customFormat="1" ht="11.4" x14ac:dyDescent="0.2">
      <c r="A39" s="31"/>
      <c r="B39" s="26" t="s">
        <v>1</v>
      </c>
      <c r="C39" s="26"/>
      <c r="D39" s="26"/>
      <c r="E39" s="26"/>
      <c r="F39" s="26"/>
      <c r="G39" s="26"/>
      <c r="H39" s="26"/>
      <c r="I39" s="31"/>
      <c r="J39" s="31"/>
    </row>
    <row r="40" spans="1:10" s="32" customFormat="1" ht="13.8" x14ac:dyDescent="0.25">
      <c r="A40" s="28" t="s">
        <v>193</v>
      </c>
      <c r="B40" s="26"/>
      <c r="C40" s="26"/>
      <c r="D40" s="26"/>
      <c r="E40" s="26"/>
      <c r="F40" s="26"/>
      <c r="G40" s="26"/>
      <c r="H40" s="26"/>
      <c r="I40" s="31"/>
      <c r="J40" s="31"/>
    </row>
    <row r="41" spans="1:10" s="32" customFormat="1" ht="11.4" x14ac:dyDescent="0.2">
      <c r="A41" s="31"/>
      <c r="B41" s="26"/>
      <c r="C41" s="26"/>
      <c r="D41" s="26"/>
      <c r="E41" s="26"/>
      <c r="F41" s="26"/>
      <c r="G41" s="26"/>
      <c r="H41" s="26"/>
      <c r="I41" s="31"/>
      <c r="J41" s="31"/>
    </row>
    <row r="42" spans="1:10" s="32" customFormat="1" ht="11.4" x14ac:dyDescent="0.2">
      <c r="A42" s="31"/>
      <c r="B42" s="26"/>
      <c r="C42" s="26"/>
      <c r="D42" s="26"/>
      <c r="E42" s="26"/>
      <c r="F42" s="26"/>
      <c r="G42" s="26"/>
      <c r="H42" s="26"/>
      <c r="I42" s="31"/>
      <c r="J42" s="31"/>
    </row>
    <row r="43" spans="1:10" s="32" customFormat="1" ht="11.4" x14ac:dyDescent="0.2">
      <c r="A43" s="31"/>
      <c r="B43" s="26"/>
      <c r="C43" s="26"/>
      <c r="D43" s="26"/>
      <c r="E43" s="26"/>
      <c r="F43" s="26"/>
      <c r="G43" s="26"/>
      <c r="H43" s="26"/>
      <c r="I43" s="31"/>
      <c r="J43" s="31"/>
    </row>
    <row r="44" spans="1:10" s="32" customFormat="1" ht="11.4" x14ac:dyDescent="0.2">
      <c r="A44" s="31"/>
      <c r="B44" s="26"/>
      <c r="C44" s="26"/>
      <c r="D44" s="26"/>
      <c r="E44" s="26"/>
      <c r="F44" s="26"/>
      <c r="G44" s="26"/>
      <c r="H44" s="26"/>
      <c r="I44" s="31"/>
      <c r="J44" s="31"/>
    </row>
    <row r="45" spans="1:10" s="32" customFormat="1" ht="11.4" x14ac:dyDescent="0.2">
      <c r="A45" s="31"/>
      <c r="B45" s="26"/>
      <c r="C45" s="26"/>
      <c r="D45" s="26"/>
      <c r="E45" s="26"/>
      <c r="F45" s="26"/>
      <c r="G45" s="26"/>
      <c r="H45" s="26"/>
      <c r="I45" s="31"/>
      <c r="J45" s="31"/>
    </row>
    <row r="46" spans="1:10" s="32" customFormat="1" ht="11.4" x14ac:dyDescent="0.2">
      <c r="A46" s="31"/>
      <c r="B46" s="26"/>
      <c r="C46" s="26"/>
      <c r="D46" s="26"/>
      <c r="E46" s="26"/>
      <c r="F46" s="26"/>
      <c r="G46" s="26"/>
      <c r="H46" s="26"/>
      <c r="I46" s="31"/>
      <c r="J46" s="31"/>
    </row>
    <row r="47" spans="1:10" s="32" customFormat="1" ht="11.4" x14ac:dyDescent="0.2">
      <c r="A47" s="31"/>
      <c r="B47" s="26"/>
      <c r="C47" s="26"/>
      <c r="D47" s="26"/>
      <c r="E47" s="26"/>
      <c r="F47" s="26"/>
      <c r="G47" s="26"/>
      <c r="H47" s="26"/>
      <c r="I47" s="31"/>
      <c r="J47" s="31"/>
    </row>
    <row r="48" spans="1:10" s="32" customFormat="1" ht="11.4" x14ac:dyDescent="0.2">
      <c r="A48" s="31"/>
      <c r="B48" s="26"/>
      <c r="C48" s="26"/>
      <c r="D48" s="26"/>
      <c r="E48" s="26"/>
      <c r="F48" s="26"/>
      <c r="G48" s="26"/>
      <c r="H48" s="26"/>
      <c r="I48" s="31"/>
      <c r="J48" s="31"/>
    </row>
    <row r="49" spans="1:10" s="32" customFormat="1" ht="11.4" x14ac:dyDescent="0.2">
      <c r="A49" s="31"/>
      <c r="B49" s="26"/>
      <c r="C49" s="26"/>
      <c r="D49" s="26"/>
      <c r="E49" s="26"/>
      <c r="F49" s="26"/>
      <c r="G49" s="26"/>
      <c r="H49" s="26"/>
      <c r="I49" s="31"/>
      <c r="J49" s="31"/>
    </row>
    <row r="50" spans="1:10" s="32" customFormat="1" ht="11.4" x14ac:dyDescent="0.2">
      <c r="A50" s="31"/>
      <c r="B50" s="26"/>
      <c r="C50" s="26"/>
      <c r="D50" s="26"/>
      <c r="E50" s="26"/>
      <c r="F50" s="26"/>
      <c r="G50" s="26"/>
      <c r="H50" s="26"/>
      <c r="I50" s="31"/>
      <c r="J50" s="31"/>
    </row>
    <row r="51" spans="1:10" s="32" customFormat="1" ht="13.8" x14ac:dyDescent="0.25">
      <c r="A51" s="28" t="s">
        <v>196</v>
      </c>
      <c r="B51" s="26"/>
      <c r="C51" s="26"/>
      <c r="D51" s="26"/>
      <c r="E51" s="26"/>
      <c r="F51" s="26"/>
      <c r="G51" s="26"/>
      <c r="H51" s="26"/>
      <c r="I51" s="31"/>
      <c r="J51" s="31"/>
    </row>
    <row r="52" spans="1:10" s="32" customFormat="1" ht="11.4" x14ac:dyDescent="0.2">
      <c r="A52" s="31"/>
      <c r="B52" s="26"/>
      <c r="C52" s="26"/>
      <c r="D52" s="26"/>
      <c r="E52" s="26"/>
      <c r="F52" s="26"/>
      <c r="G52" s="26"/>
      <c r="H52" s="26"/>
      <c r="I52" s="31"/>
      <c r="J52" s="31"/>
    </row>
    <row r="53" spans="1:10" s="32" customFormat="1" ht="11.4" x14ac:dyDescent="0.2">
      <c r="A53" s="31"/>
      <c r="B53" s="26"/>
      <c r="C53" s="26"/>
      <c r="D53" s="26"/>
      <c r="E53" s="26"/>
      <c r="F53" s="26"/>
      <c r="G53" s="26"/>
      <c r="H53" s="26"/>
      <c r="I53" s="31"/>
      <c r="J53" s="31"/>
    </row>
    <row r="54" spans="1:10" s="32" customFormat="1" ht="11.4" x14ac:dyDescent="0.2">
      <c r="A54" s="31"/>
      <c r="B54" s="26"/>
      <c r="C54" s="26"/>
      <c r="D54" s="26"/>
      <c r="E54" s="26"/>
      <c r="F54" s="26"/>
      <c r="G54" s="26"/>
      <c r="H54" s="26"/>
      <c r="I54" s="31"/>
      <c r="J54" s="31"/>
    </row>
    <row r="55" spans="1:10" s="32" customFormat="1" ht="11.4" x14ac:dyDescent="0.2">
      <c r="A55" s="31"/>
      <c r="B55" s="26"/>
      <c r="C55" s="26"/>
      <c r="D55" s="26"/>
      <c r="E55" s="26"/>
      <c r="F55" s="26"/>
      <c r="G55" s="26"/>
      <c r="H55" s="26"/>
      <c r="I55" s="31"/>
      <c r="J55" s="31"/>
    </row>
    <row r="56" spans="1:10" s="32" customFormat="1" ht="11.4" x14ac:dyDescent="0.2">
      <c r="A56" s="31"/>
      <c r="B56" s="26"/>
      <c r="C56" s="26"/>
      <c r="D56" s="26"/>
      <c r="E56" s="26"/>
      <c r="F56" s="26"/>
      <c r="G56" s="26"/>
      <c r="H56" s="26"/>
      <c r="I56" s="31"/>
      <c r="J56" s="31"/>
    </row>
    <row r="57" spans="1:10" s="32" customFormat="1" ht="11.4" x14ac:dyDescent="0.2">
      <c r="A57" s="31"/>
      <c r="B57" s="26"/>
      <c r="C57" s="26"/>
      <c r="D57" s="26"/>
      <c r="E57" s="26"/>
      <c r="F57" s="26"/>
      <c r="G57" s="26"/>
      <c r="H57" s="26"/>
      <c r="I57" s="31"/>
      <c r="J57" s="31"/>
    </row>
    <row r="58" spans="1:10" s="32" customFormat="1" ht="11.4" x14ac:dyDescent="0.2">
      <c r="A58" s="31"/>
      <c r="B58" s="26"/>
      <c r="C58" s="26"/>
      <c r="D58" s="26"/>
      <c r="E58" s="26"/>
      <c r="F58" s="26"/>
      <c r="G58" s="26"/>
      <c r="H58" s="26"/>
      <c r="I58" s="31"/>
      <c r="J58" s="31"/>
    </row>
    <row r="59" spans="1:10" s="32" customFormat="1" ht="11.4" x14ac:dyDescent="0.2">
      <c r="A59" s="31"/>
      <c r="B59" s="26"/>
      <c r="C59" s="26"/>
      <c r="D59" s="26"/>
      <c r="E59" s="26"/>
      <c r="F59" s="26"/>
      <c r="G59" s="26"/>
      <c r="H59" s="26"/>
      <c r="I59" s="31"/>
      <c r="J59" s="31"/>
    </row>
    <row r="60" spans="1:10" s="32" customFormat="1" ht="11.4" x14ac:dyDescent="0.2">
      <c r="A60" s="31"/>
      <c r="B60" s="26"/>
      <c r="C60" s="26"/>
      <c r="D60" s="26"/>
      <c r="E60" s="26"/>
      <c r="F60" s="26"/>
      <c r="G60" s="26"/>
      <c r="H60" s="26"/>
      <c r="I60" s="31"/>
      <c r="J60" s="31"/>
    </row>
    <row r="61" spans="1:10" s="32" customFormat="1" ht="11.4" x14ac:dyDescent="0.2">
      <c r="A61" s="31"/>
      <c r="B61" s="26"/>
      <c r="C61" s="26"/>
      <c r="D61" s="26"/>
      <c r="E61" s="26"/>
      <c r="F61" s="26"/>
      <c r="G61" s="26"/>
      <c r="H61" s="26"/>
      <c r="I61" s="31"/>
      <c r="J61" s="31"/>
    </row>
    <row r="62" spans="1:10" s="32" customFormat="1" ht="11.4" x14ac:dyDescent="0.2">
      <c r="A62" s="31"/>
      <c r="B62" s="26"/>
      <c r="C62" s="26"/>
      <c r="D62" s="26"/>
      <c r="E62" s="26"/>
      <c r="F62" s="26"/>
      <c r="G62" s="26"/>
      <c r="H62" s="26"/>
      <c r="I62" s="31"/>
      <c r="J62" s="31"/>
    </row>
    <row r="63" spans="1:10" s="32" customFormat="1" ht="13.8" x14ac:dyDescent="0.25">
      <c r="A63" s="33" t="s">
        <v>6</v>
      </c>
      <c r="B63" s="26" t="s">
        <v>1</v>
      </c>
      <c r="C63" s="26"/>
      <c r="D63" s="26"/>
      <c r="E63" s="34"/>
      <c r="F63" s="26"/>
      <c r="G63" s="26"/>
      <c r="H63" s="26"/>
      <c r="I63" s="31"/>
      <c r="J63" s="31"/>
    </row>
    <row r="64" spans="1:10" s="32" customFormat="1" ht="13.8" x14ac:dyDescent="0.25">
      <c r="A64" s="30"/>
      <c r="B64" s="26" t="s">
        <v>1</v>
      </c>
      <c r="C64" s="26"/>
      <c r="D64" s="26"/>
      <c r="E64" s="34"/>
      <c r="F64" s="26"/>
      <c r="G64" s="26"/>
      <c r="H64" s="26"/>
      <c r="I64" s="31"/>
      <c r="J64" s="31"/>
    </row>
    <row r="65" spans="1:10" s="32" customFormat="1" ht="13.8" x14ac:dyDescent="0.25">
      <c r="A65" s="30" t="s">
        <v>1</v>
      </c>
      <c r="B65" s="26" t="s">
        <v>1</v>
      </c>
      <c r="C65" s="35"/>
      <c r="D65" s="26"/>
      <c r="E65" s="26"/>
      <c r="F65" s="26"/>
      <c r="G65" s="26"/>
      <c r="H65" s="26"/>
      <c r="I65" s="31"/>
      <c r="J65" s="31"/>
    </row>
    <row r="66" spans="1:10" s="32" customFormat="1" ht="13.8" x14ac:dyDescent="0.25">
      <c r="A66" s="30"/>
      <c r="B66" s="26" t="s">
        <v>1</v>
      </c>
      <c r="C66" s="26"/>
      <c r="D66" s="26"/>
      <c r="E66" s="26"/>
      <c r="F66" s="26"/>
      <c r="G66" s="26"/>
      <c r="H66" s="26"/>
      <c r="I66" s="31"/>
      <c r="J66" s="31"/>
    </row>
    <row r="67" spans="1:10" s="32" customFormat="1" x14ac:dyDescent="0.25">
      <c r="A67" s="29"/>
      <c r="B67" s="26"/>
      <c r="C67" s="26"/>
      <c r="D67" s="26"/>
      <c r="E67" s="26"/>
      <c r="F67" s="26"/>
      <c r="G67" s="26"/>
      <c r="H67" s="26"/>
      <c r="I67" s="31"/>
      <c r="J67" s="31"/>
    </row>
    <row r="68" spans="1:10" s="32" customFormat="1" ht="11.4" x14ac:dyDescent="0.2">
      <c r="A68" s="31"/>
      <c r="B68" s="26"/>
      <c r="C68" s="26"/>
      <c r="D68" s="26"/>
      <c r="E68" s="26"/>
      <c r="F68" s="26"/>
      <c r="G68" s="26"/>
      <c r="H68" s="26"/>
      <c r="I68" s="31"/>
      <c r="J68" s="31"/>
    </row>
    <row r="69" spans="1:10" s="32" customFormat="1" ht="11.4" x14ac:dyDescent="0.2">
      <c r="A69" s="31"/>
      <c r="B69" s="26"/>
      <c r="C69" s="26"/>
      <c r="D69" s="26"/>
      <c r="E69" s="26"/>
      <c r="F69" s="26"/>
      <c r="G69" s="26"/>
      <c r="H69" s="26"/>
      <c r="I69" s="31"/>
      <c r="J69" s="31"/>
    </row>
    <row r="70" spans="1:10" s="32" customFormat="1" ht="13.8" x14ac:dyDescent="0.25">
      <c r="A70" s="28" t="s">
        <v>5</v>
      </c>
      <c r="B70" s="26" t="s">
        <v>1</v>
      </c>
      <c r="C70" s="26"/>
      <c r="D70" s="26"/>
      <c r="E70" s="26"/>
      <c r="F70" s="26"/>
      <c r="G70" s="26"/>
      <c r="H70" s="26"/>
      <c r="I70" s="31"/>
      <c r="J70" s="31"/>
    </row>
    <row r="71" spans="1:10" s="32" customFormat="1" ht="11.4" x14ac:dyDescent="0.2">
      <c r="A71" s="31"/>
      <c r="B71" s="26" t="s">
        <v>1</v>
      </c>
      <c r="C71" s="26"/>
      <c r="D71" s="26"/>
      <c r="E71" s="26"/>
      <c r="F71" s="26"/>
      <c r="G71" s="26"/>
      <c r="H71" s="26"/>
      <c r="I71" s="31"/>
      <c r="J71" s="31"/>
    </row>
    <row r="72" spans="1:10" s="32" customFormat="1" ht="11.4" x14ac:dyDescent="0.2">
      <c r="A72" s="31"/>
      <c r="B72" s="26" t="s">
        <v>1</v>
      </c>
      <c r="C72" s="26"/>
      <c r="D72" s="26"/>
      <c r="E72" s="26"/>
      <c r="F72" s="26"/>
      <c r="G72" s="26"/>
      <c r="H72" s="26"/>
      <c r="I72" s="31"/>
      <c r="J72" s="31"/>
    </row>
    <row r="73" spans="1:10" s="32" customFormat="1" ht="13.8" x14ac:dyDescent="0.25">
      <c r="A73" s="30"/>
      <c r="B73" s="26" t="s">
        <v>1</v>
      </c>
      <c r="C73" s="26"/>
      <c r="D73" s="26"/>
      <c r="E73" s="26"/>
      <c r="F73" s="26"/>
      <c r="G73" s="26"/>
      <c r="H73" s="26"/>
      <c r="I73" s="31"/>
      <c r="J73" s="31"/>
    </row>
    <row r="74" spans="1:10" s="32" customFormat="1" ht="11.4" x14ac:dyDescent="0.2">
      <c r="A74" s="31"/>
      <c r="B74" s="26"/>
      <c r="C74" s="26"/>
      <c r="D74" s="26" t="s">
        <v>1</v>
      </c>
      <c r="E74" s="26"/>
      <c r="F74" s="26"/>
      <c r="G74" s="26"/>
      <c r="H74" s="26"/>
      <c r="I74" s="31"/>
      <c r="J74" s="31"/>
    </row>
    <row r="75" spans="1:10" s="32" customFormat="1" ht="11.4" x14ac:dyDescent="0.2">
      <c r="A75" s="31"/>
      <c r="B75" s="26" t="s">
        <v>1</v>
      </c>
      <c r="C75" s="26"/>
      <c r="D75" s="26"/>
      <c r="E75" s="26"/>
      <c r="F75" s="26"/>
      <c r="G75" s="26"/>
      <c r="H75" s="26"/>
      <c r="I75" s="31"/>
      <c r="J75" s="31"/>
    </row>
    <row r="76" spans="1:10" s="32" customFormat="1" ht="11.4" x14ac:dyDescent="0.2">
      <c r="A76" s="31"/>
      <c r="B76" s="26" t="s">
        <v>1</v>
      </c>
      <c r="C76" s="26"/>
      <c r="D76" s="26"/>
      <c r="E76" s="26"/>
      <c r="F76" s="26"/>
      <c r="G76" s="26"/>
      <c r="H76" s="26"/>
      <c r="I76" s="31"/>
      <c r="J76" s="31"/>
    </row>
    <row r="77" spans="1:10" ht="13.8" x14ac:dyDescent="0.25">
      <c r="A77" s="30"/>
      <c r="B77" s="26" t="s">
        <v>1</v>
      </c>
      <c r="C77" s="26"/>
      <c r="D77" s="26"/>
      <c r="E77" s="26"/>
      <c r="F77" s="26"/>
      <c r="G77" s="26"/>
      <c r="H77" s="26"/>
      <c r="I77" s="31"/>
      <c r="J77" s="31"/>
    </row>
    <row r="78" spans="1:10" ht="13.5" customHeight="1" x14ac:dyDescent="0.25">
      <c r="A78" s="29"/>
      <c r="B78" s="26"/>
      <c r="C78" s="26"/>
      <c r="D78" s="26"/>
      <c r="E78" s="26"/>
      <c r="F78" s="26"/>
      <c r="G78" s="26"/>
      <c r="H78" s="26"/>
      <c r="I78" s="29"/>
      <c r="J78" s="29"/>
    </row>
    <row r="79" spans="1:10" ht="13.5" customHeight="1" x14ac:dyDescent="0.25">
      <c r="A79" s="28" t="s">
        <v>8</v>
      </c>
      <c r="B79" s="185"/>
      <c r="C79" s="185"/>
      <c r="D79" s="185"/>
      <c r="E79" s="185"/>
      <c r="F79" s="185"/>
      <c r="G79" s="185"/>
      <c r="H79" s="185"/>
      <c r="I79" s="29"/>
      <c r="J79" s="29"/>
    </row>
    <row r="80" spans="1:10" ht="13.5" customHeight="1" x14ac:dyDescent="0.25">
      <c r="A80" s="28"/>
      <c r="B80" s="59"/>
      <c r="C80" s="59"/>
      <c r="D80" s="59"/>
      <c r="E80" s="59"/>
      <c r="F80" s="59"/>
      <c r="G80" s="59"/>
      <c r="H80" s="59"/>
      <c r="I80" s="29"/>
      <c r="J80" s="29"/>
    </row>
    <row r="81" spans="1:10" ht="13.5" customHeight="1" x14ac:dyDescent="0.25">
      <c r="A81" s="28"/>
      <c r="B81" s="59"/>
      <c r="C81" s="59"/>
      <c r="D81" s="59"/>
      <c r="E81" s="59"/>
      <c r="F81" s="59"/>
      <c r="G81" s="59"/>
      <c r="H81" s="59"/>
      <c r="I81" s="29"/>
      <c r="J81" s="29"/>
    </row>
    <row r="82" spans="1:10" s="32" customFormat="1" ht="12.75" customHeight="1" x14ac:dyDescent="0.25">
      <c r="A82" s="29"/>
      <c r="B82" s="26"/>
      <c r="C82" s="26"/>
      <c r="D82" s="26"/>
      <c r="E82" s="26"/>
      <c r="F82" s="26"/>
      <c r="G82" s="26"/>
      <c r="H82" s="26"/>
      <c r="I82" s="29"/>
      <c r="J82" s="29"/>
    </row>
    <row r="83" spans="1:10" s="32" customFormat="1" ht="14.25" customHeight="1" x14ac:dyDescent="0.25">
      <c r="A83" s="27"/>
      <c r="B83" s="36"/>
      <c r="C83" s="35"/>
      <c r="D83" s="37"/>
      <c r="E83" s="38"/>
      <c r="F83" s="38"/>
      <c r="G83" s="38"/>
      <c r="H83" s="22"/>
      <c r="I83" s="31"/>
      <c r="J83" s="31"/>
    </row>
    <row r="84" spans="1:10" s="32" customFormat="1" ht="13.5" customHeight="1" x14ac:dyDescent="0.25">
      <c r="A84" s="29"/>
      <c r="B84" s="29"/>
      <c r="C84" s="29"/>
      <c r="D84" s="29"/>
      <c r="E84" s="29"/>
      <c r="F84" s="29"/>
      <c r="G84" s="29"/>
      <c r="H84" s="29"/>
      <c r="I84" s="31"/>
      <c r="J84" s="31"/>
    </row>
    <row r="85" spans="1:10" s="32" customFormat="1" ht="13.5" customHeight="1" x14ac:dyDescent="0.25">
      <c r="A85" s="17"/>
      <c r="B85" s="17"/>
      <c r="C85" s="17"/>
      <c r="D85" s="17"/>
      <c r="E85" s="17"/>
      <c r="F85" s="17"/>
      <c r="G85" s="17"/>
      <c r="H85" s="17"/>
    </row>
    <row r="86" spans="1:10" s="32" customFormat="1" x14ac:dyDescent="0.25">
      <c r="A86" s="17"/>
      <c r="B86" s="17"/>
      <c r="C86" s="17"/>
      <c r="D86" s="17"/>
      <c r="E86" s="17"/>
      <c r="F86" s="17"/>
      <c r="G86" s="17"/>
      <c r="H86" s="17"/>
    </row>
    <row r="87" spans="1:10" s="32" customFormat="1" x14ac:dyDescent="0.25">
      <c r="A87" s="17"/>
      <c r="B87" s="17"/>
      <c r="C87" s="17"/>
      <c r="D87" s="17"/>
      <c r="E87" s="17"/>
      <c r="F87" s="17"/>
      <c r="G87" s="17"/>
      <c r="H87" s="17"/>
    </row>
    <row r="88" spans="1:10" s="32" customFormat="1" x14ac:dyDescent="0.25">
      <c r="A88" s="17"/>
      <c r="B88" s="17"/>
      <c r="C88" s="17"/>
      <c r="D88" s="17"/>
      <c r="E88" s="17"/>
      <c r="F88" s="17"/>
      <c r="G88" s="17"/>
      <c r="H88" s="17"/>
    </row>
    <row r="89" spans="1:10" s="32" customFormat="1" x14ac:dyDescent="0.25">
      <c r="A89" s="17"/>
      <c r="B89" s="17"/>
      <c r="C89" s="17"/>
      <c r="D89" s="17"/>
      <c r="E89" s="17"/>
      <c r="F89" s="17"/>
      <c r="G89" s="17"/>
      <c r="H89" s="17"/>
    </row>
    <row r="90" spans="1:10" s="32" customFormat="1" x14ac:dyDescent="0.25">
      <c r="A90" s="17"/>
      <c r="B90" s="17"/>
      <c r="C90" s="17"/>
      <c r="D90" s="17"/>
      <c r="E90" s="17"/>
      <c r="F90" s="17"/>
      <c r="G90" s="17"/>
      <c r="H90" s="17"/>
    </row>
    <row r="91" spans="1:10" x14ac:dyDescent="0.25">
      <c r="I91" s="32"/>
      <c r="J91" s="3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29" priority="49" operator="between">
      <formula>0.0001</formula>
      <formula>0.304</formula>
    </cfRule>
  </conditionalFormatting>
  <conditionalFormatting sqref="B6">
    <cfRule type="cellIs" dxfId="28" priority="47" operator="between">
      <formula>0.001</formula>
      <formula>0.999</formula>
    </cfRule>
  </conditionalFormatting>
  <conditionalFormatting sqref="C5">
    <cfRule type="cellIs" dxfId="27" priority="40" operator="between">
      <formula>0.0001</formula>
      <formula>0.304</formula>
    </cfRule>
  </conditionalFormatting>
  <conditionalFormatting sqref="C6">
    <cfRule type="cellIs" dxfId="26" priority="38" operator="between">
      <formula>0.001</formula>
      <formula>0.999</formula>
    </cfRule>
  </conditionalFormatting>
  <conditionalFormatting sqref="D5:F5">
    <cfRule type="cellIs" dxfId="25" priority="30" operator="between">
      <formula>0.0001</formula>
      <formula>0.304</formula>
    </cfRule>
  </conditionalFormatting>
  <conditionalFormatting sqref="D6:F6">
    <cfRule type="cellIs" dxfId="24" priority="28" operator="between">
      <formula>0.001</formula>
      <formula>0.999</formula>
    </cfRule>
  </conditionalFormatting>
  <conditionalFormatting sqref="B4">
    <cfRule type="cellIs" dxfId="23" priority="27" operator="between">
      <formula>0.01</formula>
      <formula>0.99</formula>
    </cfRule>
  </conditionalFormatting>
  <conditionalFormatting sqref="C4">
    <cfRule type="cellIs" dxfId="22" priority="26" operator="between">
      <formula>0.01</formula>
      <formula>0.99</formula>
    </cfRule>
  </conditionalFormatting>
  <conditionalFormatting sqref="D4:F4">
    <cfRule type="cellIs" dxfId="21" priority="25" operator="between">
      <formula>0.01</formula>
      <formula>0.99</formula>
    </cfRule>
  </conditionalFormatting>
  <conditionalFormatting sqref="B9:F9">
    <cfRule type="cellIs" dxfId="20" priority="24" operator="greaterThan">
      <formula>5</formula>
    </cfRule>
  </conditionalFormatting>
  <conditionalFormatting sqref="B15">
    <cfRule type="cellIs" dxfId="19" priority="20" operator="greaterThan">
      <formula>3999</formula>
    </cfRule>
  </conditionalFormatting>
  <conditionalFormatting sqref="B13">
    <cfRule type="cellIs" dxfId="18" priority="19" operator="greaterThan">
      <formula>3999</formula>
    </cfRule>
  </conditionalFormatting>
  <conditionalFormatting sqref="B19">
    <cfRule type="cellIs" dxfId="17" priority="18" operator="greaterThan">
      <formula>100</formula>
    </cfRule>
  </conditionalFormatting>
  <conditionalFormatting sqref="C15">
    <cfRule type="cellIs" dxfId="16" priority="17" operator="greaterThan">
      <formula>3999</formula>
    </cfRule>
  </conditionalFormatting>
  <conditionalFormatting sqref="C13">
    <cfRule type="cellIs" dxfId="15" priority="16" operator="greaterThan">
      <formula>3999</formula>
    </cfRule>
  </conditionalFormatting>
  <conditionalFormatting sqref="C19">
    <cfRule type="cellIs" dxfId="14" priority="15" operator="greaterThan">
      <formula>100</formula>
    </cfRule>
  </conditionalFormatting>
  <conditionalFormatting sqref="D15:F15">
    <cfRule type="cellIs" dxfId="13" priority="14" operator="greaterThan">
      <formula>3999</formula>
    </cfRule>
  </conditionalFormatting>
  <conditionalFormatting sqref="B14:F14">
    <cfRule type="cellIs" dxfId="12" priority="13" operator="greaterThan">
      <formula>13999</formula>
    </cfRule>
  </conditionalFormatting>
  <conditionalFormatting sqref="D13:F13">
    <cfRule type="cellIs" dxfId="11" priority="12" operator="greaterThan">
      <formula>3999</formula>
    </cfRule>
  </conditionalFormatting>
  <conditionalFormatting sqref="D19:F19">
    <cfRule type="cellIs" dxfId="10" priority="11" operator="greaterThan">
      <formula>100</formula>
    </cfRule>
  </conditionalFormatting>
  <conditionalFormatting sqref="B16:F16">
    <cfRule type="expression" dxfId="9" priority="9">
      <formula>ISBLANK(B16:F16)</formula>
    </cfRule>
    <cfRule type="cellIs" dxfId="8" priority="10" operator="lessThan">
      <formula>0.7</formula>
    </cfRule>
  </conditionalFormatting>
  <conditionalFormatting sqref="B17:F17">
    <cfRule type="expression" dxfId="7" priority="7">
      <formula>ISBLANK(B17:F17)</formula>
    </cfRule>
    <cfRule type="cellIs" dxfId="6" priority="8" operator="lessThan">
      <formula>0.028</formula>
    </cfRule>
  </conditionalFormatting>
  <conditionalFormatting sqref="B20:F20">
    <cfRule type="expression" dxfId="5" priority="5">
      <formula>ISBLANK(B20:F20)</formula>
    </cfRule>
    <cfRule type="cellIs" dxfId="4" priority="6" operator="lessThan">
      <formula>0.88</formula>
    </cfRule>
  </conditionalFormatting>
  <conditionalFormatting sqref="B18:F18">
    <cfRule type="expression" dxfId="3" priority="3">
      <formula>ISBLANK(B18:F18)</formula>
    </cfRule>
    <cfRule type="cellIs" dxfId="2" priority="4" operator="lessThan">
      <formula>0.35</formula>
    </cfRule>
  </conditionalFormatting>
  <conditionalFormatting sqref="B7:H7">
    <cfRule type="expression" dxfId="1" priority="1">
      <formula>ISBLANK(B7:F7)</formula>
    </cfRule>
    <cfRule type="cellIs" dxfId="0" priority="2" operator="lessThanOrEqual">
      <formula>0</formula>
    </cfRule>
  </conditionalFormatting>
  <dataValidations count="11">
    <dataValidation type="whole" allowBlank="1" showInputMessage="1" showErrorMessage="1" sqref="B13:F13">
      <formula1>0</formula1>
      <formula2>100000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9:F19">
      <formula1>0</formula1>
      <formula2>400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7:F7">
      <formula1>0</formula1>
      <formula2>200000</formula2>
    </dataValidation>
  </dataValidations>
  <pageMargins left="0.25" right="0.25" top="0.75" bottom="0.75" header="0.3" footer="0.3"/>
  <pageSetup scale="84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F28" sqref="F28"/>
    </sheetView>
  </sheetViews>
  <sheetFormatPr defaultRowHeight="13.2" x14ac:dyDescent="0.25"/>
  <cols>
    <col min="1" max="1" width="6.5546875" bestFit="1" customWidth="1"/>
    <col min="2" max="2" width="15" bestFit="1" customWidth="1"/>
    <col min="4" max="4" width="26.88671875" bestFit="1" customWidth="1"/>
  </cols>
  <sheetData>
    <row r="1" spans="1:4" x14ac:dyDescent="0.25">
      <c r="A1" s="42" t="s">
        <v>30</v>
      </c>
      <c r="B1" s="43" t="s">
        <v>31</v>
      </c>
      <c r="C1" s="48" t="s">
        <v>120</v>
      </c>
    </row>
    <row r="2" spans="1:4" ht="13.8" x14ac:dyDescent="0.3">
      <c r="A2" s="44">
        <v>3</v>
      </c>
      <c r="B2" s="45" t="s">
        <v>32</v>
      </c>
      <c r="C2" s="44" t="s">
        <v>91</v>
      </c>
      <c r="D2" t="str">
        <f>$A$1&amp;A2&amp;$C$1&amp;B2</f>
        <v xml:space="preserve">Store #3-Compton </v>
      </c>
    </row>
    <row r="3" spans="1:4" ht="13.8" x14ac:dyDescent="0.3">
      <c r="A3" s="44">
        <v>12</v>
      </c>
      <c r="B3" s="45" t="s">
        <v>33</v>
      </c>
      <c r="C3" s="49" t="s">
        <v>91</v>
      </c>
      <c r="D3" t="str">
        <f t="shared" ref="D3:D59" si="0">$A$1&amp;A3&amp;$C$1&amp;B3</f>
        <v xml:space="preserve">Store #12-Oakland </v>
      </c>
    </row>
    <row r="4" spans="1:4" ht="13.8" x14ac:dyDescent="0.3">
      <c r="A4" s="44">
        <v>13</v>
      </c>
      <c r="B4" s="45" t="s">
        <v>34</v>
      </c>
      <c r="C4" s="49" t="s">
        <v>92</v>
      </c>
      <c r="D4" t="str">
        <f t="shared" si="0"/>
        <v xml:space="preserve">Store #13-Oklahoma City </v>
      </c>
    </row>
    <row r="5" spans="1:4" ht="13.8" x14ac:dyDescent="0.3">
      <c r="A5" s="44">
        <v>15</v>
      </c>
      <c r="B5" s="45" t="s">
        <v>35</v>
      </c>
      <c r="C5" s="49" t="s">
        <v>91</v>
      </c>
      <c r="D5" t="str">
        <f t="shared" si="0"/>
        <v xml:space="preserve">Store #15-Van Nuys </v>
      </c>
    </row>
    <row r="6" spans="1:4" ht="13.8" x14ac:dyDescent="0.3">
      <c r="A6" s="44">
        <v>16</v>
      </c>
      <c r="B6" s="45" t="s">
        <v>36</v>
      </c>
      <c r="C6" s="49" t="s">
        <v>93</v>
      </c>
      <c r="D6" t="str">
        <f t="shared" si="0"/>
        <v xml:space="preserve">Store #16-Waipahu </v>
      </c>
    </row>
    <row r="7" spans="1:4" ht="13.8" x14ac:dyDescent="0.3">
      <c r="A7" s="44">
        <v>17</v>
      </c>
      <c r="B7" s="45" t="s">
        <v>37</v>
      </c>
      <c r="C7" s="49" t="s">
        <v>91</v>
      </c>
      <c r="D7" t="str">
        <f t="shared" si="0"/>
        <v xml:space="preserve">Store #17-Chula Vista </v>
      </c>
    </row>
    <row r="8" spans="1:4" ht="13.8" x14ac:dyDescent="0.3">
      <c r="A8" s="44">
        <v>18</v>
      </c>
      <c r="B8" s="45" t="s">
        <v>38</v>
      </c>
      <c r="C8" s="49" t="s">
        <v>94</v>
      </c>
      <c r="D8" t="str">
        <f t="shared" si="0"/>
        <v xml:space="preserve">Store #18-Houston 1 </v>
      </c>
    </row>
    <row r="9" spans="1:4" ht="13.8" x14ac:dyDescent="0.3">
      <c r="A9" s="44">
        <v>19</v>
      </c>
      <c r="B9" s="45" t="s">
        <v>39</v>
      </c>
      <c r="C9" s="49" t="s">
        <v>91</v>
      </c>
      <c r="D9" t="str">
        <f t="shared" si="0"/>
        <v xml:space="preserve">Store #19-San Jose </v>
      </c>
    </row>
    <row r="10" spans="1:4" ht="13.8" x14ac:dyDescent="0.3">
      <c r="A10" s="44">
        <v>20</v>
      </c>
      <c r="B10" s="45" t="s">
        <v>40</v>
      </c>
      <c r="C10" s="49" t="s">
        <v>91</v>
      </c>
      <c r="D10" t="str">
        <f t="shared" si="0"/>
        <v xml:space="preserve">Store #20-Santa Ana </v>
      </c>
    </row>
    <row r="11" spans="1:4" ht="13.8" x14ac:dyDescent="0.3">
      <c r="A11" s="44">
        <v>21</v>
      </c>
      <c r="B11" s="45" t="s">
        <v>41</v>
      </c>
      <c r="C11" s="49" t="s">
        <v>95</v>
      </c>
      <c r="D11" t="str">
        <f t="shared" si="0"/>
        <v xml:space="preserve">Store #21-Denver </v>
      </c>
    </row>
    <row r="12" spans="1:4" ht="13.8" x14ac:dyDescent="0.3">
      <c r="A12" s="44">
        <v>22</v>
      </c>
      <c r="B12" s="45" t="s">
        <v>42</v>
      </c>
      <c r="C12" s="49" t="s">
        <v>91</v>
      </c>
      <c r="D12" t="str">
        <f t="shared" si="0"/>
        <v xml:space="preserve">Store #22-El Cajon </v>
      </c>
    </row>
    <row r="13" spans="1:4" ht="13.8" x14ac:dyDescent="0.3">
      <c r="A13" s="44">
        <v>24</v>
      </c>
      <c r="B13" s="45" t="s">
        <v>43</v>
      </c>
      <c r="C13" s="49" t="s">
        <v>94</v>
      </c>
      <c r="D13" t="str">
        <f t="shared" si="0"/>
        <v>Store #24-Coppell</v>
      </c>
    </row>
    <row r="14" spans="1:4" ht="13.8" x14ac:dyDescent="0.3">
      <c r="A14" s="44">
        <v>25</v>
      </c>
      <c r="B14" s="45" t="s">
        <v>44</v>
      </c>
      <c r="C14" s="49" t="s">
        <v>91</v>
      </c>
      <c r="D14" t="str">
        <f t="shared" si="0"/>
        <v xml:space="preserve">Store #25-Fresno </v>
      </c>
    </row>
    <row r="15" spans="1:4" ht="13.8" x14ac:dyDescent="0.3">
      <c r="A15" s="44">
        <v>27</v>
      </c>
      <c r="B15" s="45" t="s">
        <v>45</v>
      </c>
      <c r="C15" s="49" t="s">
        <v>94</v>
      </c>
      <c r="D15" t="str">
        <f t="shared" si="0"/>
        <v xml:space="preserve">Store #27-Houston 2 </v>
      </c>
    </row>
    <row r="16" spans="1:4" ht="13.8" x14ac:dyDescent="0.3">
      <c r="A16" s="44">
        <v>28</v>
      </c>
      <c r="B16" s="45" t="s">
        <v>46</v>
      </c>
      <c r="C16" s="49" t="s">
        <v>94</v>
      </c>
      <c r="D16" t="str">
        <f t="shared" si="0"/>
        <v xml:space="preserve">Store #28-Austin </v>
      </c>
    </row>
    <row r="17" spans="1:4" ht="13.8" x14ac:dyDescent="0.3">
      <c r="A17" s="44">
        <v>31</v>
      </c>
      <c r="B17" s="45" t="s">
        <v>47</v>
      </c>
      <c r="C17" s="49" t="s">
        <v>91</v>
      </c>
      <c r="D17" t="str">
        <f t="shared" si="0"/>
        <v xml:space="preserve">Store #31-Sacramento </v>
      </c>
    </row>
    <row r="18" spans="1:4" ht="13.8" x14ac:dyDescent="0.3">
      <c r="A18" s="44">
        <v>32</v>
      </c>
      <c r="B18" s="45" t="s">
        <v>48</v>
      </c>
      <c r="C18" s="49" t="s">
        <v>91</v>
      </c>
      <c r="D18" t="str">
        <f t="shared" si="0"/>
        <v xml:space="preserve">Store #32-San Marcos </v>
      </c>
    </row>
    <row r="19" spans="1:4" ht="13.8" x14ac:dyDescent="0.3">
      <c r="A19" s="44">
        <v>35</v>
      </c>
      <c r="B19" s="45" t="s">
        <v>49</v>
      </c>
      <c r="C19" s="49" t="s">
        <v>94</v>
      </c>
      <c r="D19" t="str">
        <f t="shared" si="0"/>
        <v xml:space="preserve">Store #35-San Antonio </v>
      </c>
    </row>
    <row r="20" spans="1:4" ht="13.8" x14ac:dyDescent="0.3">
      <c r="A20" s="44">
        <v>36</v>
      </c>
      <c r="B20" s="45" t="s">
        <v>50</v>
      </c>
      <c r="C20" s="49" t="s">
        <v>96</v>
      </c>
      <c r="D20" t="str">
        <f t="shared" si="0"/>
        <v xml:space="preserve">Store #36-Portland </v>
      </c>
    </row>
    <row r="21" spans="1:4" ht="13.8" x14ac:dyDescent="0.3">
      <c r="A21" s="44">
        <v>37</v>
      </c>
      <c r="B21" s="45" t="s">
        <v>51</v>
      </c>
      <c r="C21" s="49" t="s">
        <v>95</v>
      </c>
      <c r="D21" t="str">
        <f t="shared" si="0"/>
        <v xml:space="preserve">Store #37-Westminster </v>
      </c>
    </row>
    <row r="22" spans="1:4" ht="13.8" x14ac:dyDescent="0.3">
      <c r="A22" s="44">
        <v>38</v>
      </c>
      <c r="B22" s="45" t="s">
        <v>52</v>
      </c>
      <c r="C22" s="49" t="s">
        <v>97</v>
      </c>
      <c r="D22" t="str">
        <f t="shared" si="0"/>
        <v xml:space="preserve">Store #38-Tacoma </v>
      </c>
    </row>
    <row r="23" spans="1:4" ht="13.8" x14ac:dyDescent="0.3">
      <c r="A23" s="44">
        <v>39</v>
      </c>
      <c r="B23" s="45" t="s">
        <v>53</v>
      </c>
      <c r="C23" s="49" t="s">
        <v>98</v>
      </c>
      <c r="D23" t="str">
        <f t="shared" si="0"/>
        <v xml:space="preserve">Store #39-Orlando </v>
      </c>
    </row>
    <row r="24" spans="1:4" ht="13.8" x14ac:dyDescent="0.3">
      <c r="A24" s="44">
        <v>40</v>
      </c>
      <c r="B24" s="45" t="s">
        <v>54</v>
      </c>
      <c r="C24" s="49" t="s">
        <v>94</v>
      </c>
      <c r="D24" t="str">
        <f t="shared" si="0"/>
        <v xml:space="preserve">Store #40-Fort Worth </v>
      </c>
    </row>
    <row r="25" spans="1:4" ht="13.8" x14ac:dyDescent="0.3">
      <c r="A25" s="44">
        <v>42</v>
      </c>
      <c r="B25" s="45" t="s">
        <v>55</v>
      </c>
      <c r="C25" s="49" t="s">
        <v>91</v>
      </c>
      <c r="D25" t="str">
        <f t="shared" si="0"/>
        <v xml:space="preserve">Store #42-Redondo Beach </v>
      </c>
    </row>
    <row r="26" spans="1:4" ht="13.8" x14ac:dyDescent="0.3">
      <c r="A26" s="44">
        <v>44</v>
      </c>
      <c r="B26" s="45" t="s">
        <v>56</v>
      </c>
      <c r="C26" s="49" t="s">
        <v>99</v>
      </c>
      <c r="D26" t="str">
        <f t="shared" si="0"/>
        <v xml:space="preserve">Store #44-Atlanta </v>
      </c>
    </row>
    <row r="27" spans="1:4" ht="13.8" x14ac:dyDescent="0.3">
      <c r="A27" s="44">
        <v>45</v>
      </c>
      <c r="B27" s="45" t="s">
        <v>57</v>
      </c>
      <c r="C27" s="49" t="s">
        <v>100</v>
      </c>
      <c r="D27" t="str">
        <f t="shared" si="0"/>
        <v xml:space="preserve">Store #45-Las Vegas </v>
      </c>
    </row>
    <row r="28" spans="1:4" ht="13.8" x14ac:dyDescent="0.3">
      <c r="A28" s="44">
        <v>46</v>
      </c>
      <c r="B28" s="45" t="s">
        <v>58</v>
      </c>
      <c r="C28" s="49" t="s">
        <v>101</v>
      </c>
      <c r="D28" t="str">
        <f t="shared" si="0"/>
        <v xml:space="preserve">Store #46-Salt Lake City </v>
      </c>
    </row>
    <row r="29" spans="1:4" ht="13.8" x14ac:dyDescent="0.3">
      <c r="A29" s="44">
        <v>47</v>
      </c>
      <c r="B29" s="45" t="s">
        <v>59</v>
      </c>
      <c r="C29" s="49" t="s">
        <v>94</v>
      </c>
      <c r="D29" t="str">
        <f t="shared" si="0"/>
        <v xml:space="preserve">Store #47-Plano </v>
      </c>
    </row>
    <row r="30" spans="1:4" ht="13.8" x14ac:dyDescent="0.3">
      <c r="A30" s="44">
        <v>48</v>
      </c>
      <c r="B30" s="45" t="s">
        <v>60</v>
      </c>
      <c r="C30" s="49" t="s">
        <v>102</v>
      </c>
      <c r="D30" t="str">
        <f t="shared" si="0"/>
        <v xml:space="preserve">Store #48-Memphis </v>
      </c>
    </row>
    <row r="31" spans="1:4" ht="13.8" x14ac:dyDescent="0.3">
      <c r="A31" s="44">
        <v>49</v>
      </c>
      <c r="B31" s="45" t="s">
        <v>61</v>
      </c>
      <c r="C31" s="50" t="s">
        <v>95</v>
      </c>
      <c r="D31" t="str">
        <f t="shared" si="0"/>
        <v xml:space="preserve">Store #49-Colorado Springs </v>
      </c>
    </row>
    <row r="32" spans="1:4" ht="13.8" x14ac:dyDescent="0.3">
      <c r="A32" s="44">
        <v>50</v>
      </c>
      <c r="B32" s="45" t="s">
        <v>62</v>
      </c>
      <c r="C32" s="50" t="s">
        <v>99</v>
      </c>
      <c r="D32" t="str">
        <f t="shared" si="0"/>
        <v xml:space="preserve">Store #50-Marietta </v>
      </c>
    </row>
    <row r="33" spans="1:4" ht="13.8" x14ac:dyDescent="0.3">
      <c r="A33" s="44">
        <v>51</v>
      </c>
      <c r="B33" s="45" t="s">
        <v>63</v>
      </c>
      <c r="C33" s="50" t="s">
        <v>103</v>
      </c>
      <c r="D33" t="str">
        <f t="shared" si="0"/>
        <v xml:space="preserve">Store #51-Cleveland </v>
      </c>
    </row>
    <row r="34" spans="1:4" ht="13.8" x14ac:dyDescent="0.3">
      <c r="A34" s="44">
        <v>52</v>
      </c>
      <c r="B34" s="45" t="s">
        <v>64</v>
      </c>
      <c r="C34" s="50" t="s">
        <v>97</v>
      </c>
      <c r="D34" t="str">
        <f t="shared" si="0"/>
        <v xml:space="preserve">Store #52-Seattle </v>
      </c>
    </row>
    <row r="35" spans="1:4" ht="13.8" x14ac:dyDescent="0.3">
      <c r="A35" s="44">
        <v>53</v>
      </c>
      <c r="B35" s="45" t="s">
        <v>65</v>
      </c>
      <c r="C35" s="50" t="s">
        <v>94</v>
      </c>
      <c r="D35" t="str">
        <f t="shared" si="0"/>
        <v>Store #53-Houston 3</v>
      </c>
    </row>
    <row r="36" spans="1:4" ht="13.8" x14ac:dyDescent="0.3">
      <c r="A36" s="44">
        <v>54</v>
      </c>
      <c r="B36" s="45" t="s">
        <v>66</v>
      </c>
      <c r="C36" s="50" t="s">
        <v>104</v>
      </c>
      <c r="D36" t="str">
        <f t="shared" si="0"/>
        <v xml:space="preserve">Store #54-Charlotte </v>
      </c>
    </row>
    <row r="37" spans="1:4" ht="13.8" x14ac:dyDescent="0.3">
      <c r="A37" s="44">
        <v>55</v>
      </c>
      <c r="B37" s="45" t="s">
        <v>67</v>
      </c>
      <c r="C37" s="50" t="s">
        <v>91</v>
      </c>
      <c r="D37" t="str">
        <f t="shared" si="0"/>
        <v xml:space="preserve">Store #55-Riverside </v>
      </c>
    </row>
    <row r="38" spans="1:4" ht="13.8" x14ac:dyDescent="0.3">
      <c r="A38" s="44">
        <v>58</v>
      </c>
      <c r="B38" s="45" t="s">
        <v>68</v>
      </c>
      <c r="C38" s="50" t="s">
        <v>105</v>
      </c>
      <c r="D38" t="str">
        <f t="shared" si="0"/>
        <v xml:space="preserve">Store #58-Indianapolis </v>
      </c>
    </row>
    <row r="39" spans="1:4" ht="13.8" x14ac:dyDescent="0.3">
      <c r="A39" s="44">
        <v>59</v>
      </c>
      <c r="B39" s="45" t="s">
        <v>69</v>
      </c>
      <c r="C39" s="50" t="s">
        <v>106</v>
      </c>
      <c r="D39" t="str">
        <f t="shared" si="0"/>
        <v xml:space="preserve">Store #59-Mesa </v>
      </c>
    </row>
    <row r="40" spans="1:4" ht="13.8" x14ac:dyDescent="0.3">
      <c r="A40" s="44">
        <v>62</v>
      </c>
      <c r="B40" s="45" t="s">
        <v>70</v>
      </c>
      <c r="C40" s="50" t="s">
        <v>91</v>
      </c>
      <c r="D40" t="str">
        <f t="shared" si="0"/>
        <v>Store #62-West Covina</v>
      </c>
    </row>
    <row r="41" spans="1:4" ht="13.8" x14ac:dyDescent="0.3">
      <c r="A41" s="44">
        <v>63</v>
      </c>
      <c r="B41" s="45" t="s">
        <v>71</v>
      </c>
      <c r="C41" s="50" t="s">
        <v>106</v>
      </c>
      <c r="D41" t="str">
        <f t="shared" si="0"/>
        <v xml:space="preserve">Store #63-Phoenix </v>
      </c>
    </row>
    <row r="42" spans="1:4" ht="13.8" x14ac:dyDescent="0.3">
      <c r="A42" s="44">
        <v>64</v>
      </c>
      <c r="B42" s="45" t="s">
        <v>72</v>
      </c>
      <c r="C42" s="50" t="s">
        <v>98</v>
      </c>
      <c r="D42" t="str">
        <f t="shared" si="0"/>
        <v xml:space="preserve">Store #64-Jacksonville 2  </v>
      </c>
    </row>
    <row r="43" spans="1:4" ht="13.8" x14ac:dyDescent="0.3">
      <c r="A43" s="44">
        <v>65</v>
      </c>
      <c r="B43" s="45" t="s">
        <v>73</v>
      </c>
      <c r="C43" s="50" t="s">
        <v>107</v>
      </c>
      <c r="D43" t="str">
        <f t="shared" si="0"/>
        <v xml:space="preserve">Store #65-Albuquerque  </v>
      </c>
    </row>
    <row r="44" spans="1:4" ht="13.8" x14ac:dyDescent="0.3">
      <c r="A44" s="44">
        <v>201</v>
      </c>
      <c r="B44" s="45" t="s">
        <v>74</v>
      </c>
      <c r="C44" s="50" t="s">
        <v>91</v>
      </c>
      <c r="D44" t="str">
        <f t="shared" si="0"/>
        <v xml:space="preserve">Store #201-Bakersfield  </v>
      </c>
    </row>
    <row r="45" spans="1:4" ht="13.8" x14ac:dyDescent="0.3">
      <c r="A45" s="44">
        <v>202</v>
      </c>
      <c r="B45" s="45" t="s">
        <v>75</v>
      </c>
      <c r="C45" s="50" t="s">
        <v>91</v>
      </c>
      <c r="D45" t="str">
        <f t="shared" si="0"/>
        <v xml:space="preserve">Store #202-Thousand Oaks </v>
      </c>
    </row>
    <row r="46" spans="1:4" ht="13.8" x14ac:dyDescent="0.3">
      <c r="A46" s="44">
        <v>203</v>
      </c>
      <c r="B46" s="45" t="s">
        <v>76</v>
      </c>
      <c r="C46" s="50" t="s">
        <v>94</v>
      </c>
      <c r="D46" t="str">
        <f t="shared" si="0"/>
        <v xml:space="preserve">Store #203-El Paso  </v>
      </c>
    </row>
    <row r="47" spans="1:4" ht="13.8" x14ac:dyDescent="0.3">
      <c r="A47" s="44">
        <v>204</v>
      </c>
      <c r="B47" s="45" t="s">
        <v>77</v>
      </c>
      <c r="C47" s="50" t="s">
        <v>98</v>
      </c>
      <c r="D47" t="str">
        <f t="shared" si="0"/>
        <v xml:space="preserve">Store #204-Tampa </v>
      </c>
    </row>
    <row r="48" spans="1:4" ht="13.8" x14ac:dyDescent="0.3">
      <c r="A48" s="44">
        <v>205</v>
      </c>
      <c r="B48" s="45" t="s">
        <v>78</v>
      </c>
      <c r="C48" s="49" t="s">
        <v>94</v>
      </c>
      <c r="D48" t="str">
        <f t="shared" si="0"/>
        <v xml:space="preserve">Store #205-Dallas </v>
      </c>
    </row>
    <row r="49" spans="1:4" ht="13.8" x14ac:dyDescent="0.3">
      <c r="A49" s="44">
        <v>207</v>
      </c>
      <c r="B49" s="45" t="s">
        <v>79</v>
      </c>
      <c r="C49" s="49" t="s">
        <v>102</v>
      </c>
      <c r="D49" t="str">
        <f t="shared" si="0"/>
        <v>Store #207-Nashville</v>
      </c>
    </row>
    <row r="50" spans="1:4" ht="13.8" x14ac:dyDescent="0.3">
      <c r="A50" s="44">
        <v>209</v>
      </c>
      <c r="B50" s="45" t="s">
        <v>80</v>
      </c>
      <c r="C50" s="49" t="s">
        <v>91</v>
      </c>
      <c r="D50" t="str">
        <f t="shared" si="0"/>
        <v xml:space="preserve">Store #209-Temecula </v>
      </c>
    </row>
    <row r="51" spans="1:4" ht="13.8" x14ac:dyDescent="0.3">
      <c r="A51" s="44">
        <v>210</v>
      </c>
      <c r="B51" s="45" t="s">
        <v>81</v>
      </c>
      <c r="C51" s="49" t="s">
        <v>106</v>
      </c>
      <c r="D51" t="str">
        <f t="shared" si="0"/>
        <v>Store #210-Tucson</v>
      </c>
    </row>
    <row r="52" spans="1:4" ht="13.8" x14ac:dyDescent="0.3">
      <c r="A52" s="44">
        <v>211</v>
      </c>
      <c r="B52" s="45" t="s">
        <v>82</v>
      </c>
      <c r="C52" s="49" t="s">
        <v>104</v>
      </c>
      <c r="D52" t="str">
        <f t="shared" si="0"/>
        <v xml:space="preserve">Store #211-Raleigh </v>
      </c>
    </row>
    <row r="53" spans="1:4" ht="13.8" x14ac:dyDescent="0.3">
      <c r="A53" s="44">
        <v>212</v>
      </c>
      <c r="B53" s="45" t="s">
        <v>83</v>
      </c>
      <c r="C53" s="49" t="s">
        <v>91</v>
      </c>
      <c r="D53" t="str">
        <f t="shared" si="0"/>
        <v>Store #212-Stockton</v>
      </c>
    </row>
    <row r="54" spans="1:4" ht="13.8" x14ac:dyDescent="0.3">
      <c r="A54" s="44">
        <v>213</v>
      </c>
      <c r="B54" s="45" t="s">
        <v>84</v>
      </c>
      <c r="C54" s="49" t="s">
        <v>98</v>
      </c>
      <c r="D54" t="str">
        <f t="shared" si="0"/>
        <v xml:space="preserve">Store #213-West Palm Beach </v>
      </c>
    </row>
    <row r="55" spans="1:4" ht="13.8" x14ac:dyDescent="0.3">
      <c r="A55" s="44">
        <v>215</v>
      </c>
      <c r="B55" s="45" t="s">
        <v>85</v>
      </c>
      <c r="C55" s="49" t="s">
        <v>98</v>
      </c>
      <c r="D55" t="str">
        <f t="shared" si="0"/>
        <v xml:space="preserve">Store #215-Miami Gardens </v>
      </c>
    </row>
    <row r="56" spans="1:4" ht="13.8" x14ac:dyDescent="0.3">
      <c r="A56" s="44">
        <v>221</v>
      </c>
      <c r="B56" s="45" t="s">
        <v>86</v>
      </c>
      <c r="C56" s="49" t="s">
        <v>91</v>
      </c>
      <c r="D56" t="str">
        <f t="shared" si="0"/>
        <v xml:space="preserve">Store #221-Santa Rosa </v>
      </c>
    </row>
    <row r="57" spans="1:4" ht="13.8" x14ac:dyDescent="0.3">
      <c r="A57" s="44">
        <v>225</v>
      </c>
      <c r="B57" s="45" t="s">
        <v>87</v>
      </c>
      <c r="C57" s="49" t="s">
        <v>94</v>
      </c>
      <c r="D57" t="str">
        <f t="shared" si="0"/>
        <v>Store #225-McAllen</v>
      </c>
    </row>
    <row r="58" spans="1:4" ht="13.8" x14ac:dyDescent="0.3">
      <c r="A58" s="44">
        <v>226</v>
      </c>
      <c r="B58" s="45" t="s">
        <v>88</v>
      </c>
      <c r="C58" s="49" t="s">
        <v>92</v>
      </c>
      <c r="D58" t="str">
        <f t="shared" si="0"/>
        <v>Store #226-Tulsa</v>
      </c>
    </row>
    <row r="59" spans="1:4" ht="13.8" x14ac:dyDescent="0.3">
      <c r="A59" s="44">
        <v>227</v>
      </c>
      <c r="B59" s="45" t="s">
        <v>89</v>
      </c>
      <c r="C59" s="49" t="s">
        <v>100</v>
      </c>
      <c r="D59" t="str">
        <f t="shared" si="0"/>
        <v>Store #227-Reno</v>
      </c>
    </row>
    <row r="60" spans="1:4" ht="13.8" x14ac:dyDescent="0.3">
      <c r="A60" s="44">
        <v>228</v>
      </c>
      <c r="B60" s="45" t="s">
        <v>151</v>
      </c>
      <c r="C60" s="49" t="s">
        <v>152</v>
      </c>
      <c r="D60" t="s">
        <v>154</v>
      </c>
    </row>
    <row r="61" spans="1:4" ht="13.8" x14ac:dyDescent="0.3">
      <c r="A61" s="44">
        <v>229</v>
      </c>
      <c r="B61" s="45" t="s">
        <v>150</v>
      </c>
      <c r="C61" s="49" t="s">
        <v>156</v>
      </c>
      <c r="D61" t="s">
        <v>153</v>
      </c>
    </row>
    <row r="62" spans="1:4" ht="13.8" x14ac:dyDescent="0.3">
      <c r="A62" s="44">
        <v>230</v>
      </c>
      <c r="B62" s="45" t="s">
        <v>161</v>
      </c>
      <c r="C62" s="49" t="s">
        <v>152</v>
      </c>
      <c r="D62" t="s">
        <v>162</v>
      </c>
    </row>
    <row r="63" spans="1:4" ht="13.8" x14ac:dyDescent="0.3">
      <c r="A63" s="44">
        <v>231</v>
      </c>
      <c r="B63" s="45" t="s">
        <v>163</v>
      </c>
      <c r="C63" s="49" t="s">
        <v>164</v>
      </c>
      <c r="D63" t="s">
        <v>165</v>
      </c>
    </row>
    <row r="64" spans="1:4" ht="13.8" x14ac:dyDescent="0.3">
      <c r="A64" s="44">
        <v>232</v>
      </c>
      <c r="B64" s="45" t="s">
        <v>166</v>
      </c>
      <c r="C64" s="49" t="s">
        <v>167</v>
      </c>
      <c r="D64" t="s">
        <v>168</v>
      </c>
    </row>
    <row r="65" spans="1:4" ht="13.8" x14ac:dyDescent="0.3">
      <c r="A65" s="44">
        <v>233</v>
      </c>
      <c r="B65" s="45" t="s">
        <v>169</v>
      </c>
      <c r="C65" s="49" t="s">
        <v>170</v>
      </c>
      <c r="D65" t="s">
        <v>171</v>
      </c>
    </row>
    <row r="66" spans="1:4" ht="13.8" x14ac:dyDescent="0.3">
      <c r="A66" s="44">
        <v>234</v>
      </c>
      <c r="B66" s="45" t="s">
        <v>172</v>
      </c>
      <c r="C66" s="49" t="s">
        <v>173</v>
      </c>
      <c r="D66" t="s">
        <v>174</v>
      </c>
    </row>
    <row r="67" spans="1:4" ht="13.8" x14ac:dyDescent="0.3">
      <c r="A67" s="44">
        <v>235</v>
      </c>
      <c r="B67" s="45"/>
      <c r="C67" s="49"/>
    </row>
    <row r="68" spans="1:4" ht="13.8" x14ac:dyDescent="0.3">
      <c r="A68" s="44">
        <v>236</v>
      </c>
      <c r="B68" s="45"/>
      <c r="C68" s="49"/>
    </row>
    <row r="69" spans="1:4" ht="13.8" x14ac:dyDescent="0.3">
      <c r="A69" s="44">
        <v>237</v>
      </c>
      <c r="B69" s="45"/>
      <c r="C69" s="49"/>
    </row>
    <row r="70" spans="1:4" ht="13.8" x14ac:dyDescent="0.3">
      <c r="A70" s="44">
        <v>238</v>
      </c>
      <c r="B70" s="45"/>
      <c r="C70" s="49"/>
    </row>
    <row r="71" spans="1:4" ht="13.8" x14ac:dyDescent="0.3">
      <c r="A71" s="44">
        <v>239</v>
      </c>
      <c r="B71" s="45"/>
      <c r="C71" s="49"/>
    </row>
    <row r="72" spans="1:4" ht="13.8" x14ac:dyDescent="0.3">
      <c r="A72" s="44">
        <v>821</v>
      </c>
      <c r="B72" s="45" t="s">
        <v>90</v>
      </c>
      <c r="C72" s="49" t="s">
        <v>103</v>
      </c>
      <c r="D72" t="s">
        <v>201</v>
      </c>
    </row>
    <row r="73" spans="1:4" ht="13.8" x14ac:dyDescent="0.3">
      <c r="A73" s="44" t="s">
        <v>108</v>
      </c>
      <c r="B73" s="45" t="s">
        <v>109</v>
      </c>
      <c r="C73" s="49" t="s">
        <v>110</v>
      </c>
      <c r="D73" t="s">
        <v>202</v>
      </c>
    </row>
    <row r="74" spans="1:4" ht="13.8" x14ac:dyDescent="0.3">
      <c r="A74" s="44" t="s">
        <v>111</v>
      </c>
      <c r="B74" s="46" t="s">
        <v>112</v>
      </c>
      <c r="C74" s="51" t="s">
        <v>113</v>
      </c>
      <c r="D74" t="s">
        <v>203</v>
      </c>
    </row>
    <row r="75" spans="1:4" ht="13.8" x14ac:dyDescent="0.3">
      <c r="A75" s="44" t="s">
        <v>114</v>
      </c>
      <c r="B75" s="46" t="s">
        <v>115</v>
      </c>
      <c r="C75" s="51" t="s">
        <v>116</v>
      </c>
      <c r="D75" t="s">
        <v>204</v>
      </c>
    </row>
    <row r="76" spans="1:4" ht="13.8" x14ac:dyDescent="0.3">
      <c r="A76" s="44" t="s">
        <v>117</v>
      </c>
      <c r="B76" s="47" t="s">
        <v>118</v>
      </c>
      <c r="C76" s="51" t="s">
        <v>119</v>
      </c>
      <c r="D76" t="s">
        <v>205</v>
      </c>
    </row>
    <row r="77" spans="1:4" ht="13.8" x14ac:dyDescent="0.3">
      <c r="A77" s="44" t="s">
        <v>157</v>
      </c>
      <c r="B77" s="46" t="s">
        <v>155</v>
      </c>
      <c r="C77" s="51" t="s">
        <v>119</v>
      </c>
      <c r="D77" t="s">
        <v>148</v>
      </c>
    </row>
    <row r="78" spans="1:4" ht="13.8" x14ac:dyDescent="0.3">
      <c r="A78" s="124" t="s">
        <v>158</v>
      </c>
      <c r="B78" s="125" t="s">
        <v>159</v>
      </c>
      <c r="C78" s="126" t="s">
        <v>119</v>
      </c>
      <c r="D78" t="s">
        <v>160</v>
      </c>
    </row>
    <row r="79" spans="1:4" ht="13.8" x14ac:dyDescent="0.3">
      <c r="A79" s="124" t="s">
        <v>206</v>
      </c>
      <c r="B79" s="125" t="s">
        <v>207</v>
      </c>
      <c r="C79" s="126" t="s">
        <v>208</v>
      </c>
      <c r="D79" s="153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90"/>
  <sheetViews>
    <sheetView zoomScaleNormal="100" zoomScaleSheetLayoutView="100"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6" t="s">
        <v>175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149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2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4.2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3.8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3.8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3.8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3.8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3.8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3.8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3.8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3.8" x14ac:dyDescent="0.25">
      <c r="A40" s="169" t="s">
        <v>189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2" customHeight="1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2" customHeight="1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2" customHeight="1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2" customHeight="1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2" customHeight="1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9" customHeight="1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2" customHeight="1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2" customHeight="1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2" customHeight="1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2" customHeight="1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2" customHeight="1" x14ac:dyDescent="0.25">
      <c r="A51" s="169" t="s">
        <v>188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2" customHeight="1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2" customHeight="1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2" customHeight="1" x14ac:dyDescent="0.2">
      <c r="A54" s="171"/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2" customHeight="1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2" customHeight="1" x14ac:dyDescent="0.2">
      <c r="A56" s="171"/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2" customHeight="1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2" customHeight="1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2" customHeight="1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2" customHeight="1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2" customHeight="1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3.8" x14ac:dyDescent="0.25">
      <c r="A62" s="173" t="s">
        <v>6</v>
      </c>
      <c r="B62" s="167" t="s">
        <v>1</v>
      </c>
      <c r="C62" s="167"/>
      <c r="D62" s="167"/>
      <c r="E62" s="174"/>
      <c r="F62" s="167"/>
      <c r="G62" s="167"/>
      <c r="H62" s="167"/>
      <c r="I62" s="171"/>
      <c r="J62" s="171"/>
    </row>
    <row r="63" spans="1:10" s="172" customFormat="1" ht="13.8" x14ac:dyDescent="0.25">
      <c r="A63" s="170"/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 t="s">
        <v>1</v>
      </c>
      <c r="B64" s="167" t="s">
        <v>1</v>
      </c>
      <c r="C64" s="175"/>
      <c r="D64" s="167"/>
      <c r="E64" s="167"/>
      <c r="F64" s="167"/>
      <c r="G64" s="167"/>
      <c r="H64" s="167"/>
      <c r="I64" s="171"/>
      <c r="J64" s="171"/>
    </row>
    <row r="65" spans="1:10" s="172" customFormat="1" ht="13.8" x14ac:dyDescent="0.25">
      <c r="A65" s="170"/>
      <c r="B65" s="167" t="s">
        <v>1</v>
      </c>
      <c r="C65" s="167"/>
      <c r="D65" s="167"/>
      <c r="E65" s="167"/>
      <c r="F65" s="167"/>
      <c r="G65" s="167"/>
      <c r="H65" s="167"/>
      <c r="I65" s="171"/>
      <c r="J65" s="171"/>
    </row>
    <row r="66" spans="1:10" s="172" customFormat="1" x14ac:dyDescent="0.25">
      <c r="A66" s="157"/>
      <c r="B66" s="167"/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ht="11.4" x14ac:dyDescent="0.2">
      <c r="A67" s="171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3.8" x14ac:dyDescent="0.25">
      <c r="A69" s="169" t="s">
        <v>5</v>
      </c>
      <c r="B69" s="167" t="s">
        <v>1</v>
      </c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1.4" x14ac:dyDescent="0.2">
      <c r="A70" s="171"/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3.8" x14ac:dyDescent="0.25">
      <c r="A72" s="170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1.4" x14ac:dyDescent="0.2">
      <c r="A73" s="171"/>
      <c r="B73" s="167"/>
      <c r="C73" s="167"/>
      <c r="D73" s="167" t="s">
        <v>1</v>
      </c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 t="s">
        <v>1</v>
      </c>
      <c r="C74" s="167"/>
      <c r="D74" s="167"/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3.8" x14ac:dyDescent="0.25">
      <c r="A76" s="170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x14ac:dyDescent="0.25">
      <c r="A77" s="157"/>
      <c r="B77" s="167"/>
      <c r="C77" s="167"/>
      <c r="D77" s="167"/>
      <c r="E77" s="167"/>
      <c r="F77" s="167"/>
      <c r="G77" s="167"/>
      <c r="H77" s="167"/>
      <c r="I77" s="157"/>
      <c r="J77" s="157"/>
    </row>
    <row r="78" spans="1:10" ht="13.8" x14ac:dyDescent="0.25">
      <c r="A78" s="169" t="s">
        <v>8</v>
      </c>
      <c r="B78" s="183"/>
      <c r="C78" s="183"/>
      <c r="D78" s="183"/>
      <c r="E78" s="183"/>
      <c r="F78" s="183"/>
      <c r="G78" s="183"/>
      <c r="H78" s="183"/>
      <c r="I78" s="157"/>
      <c r="J78" s="157"/>
    </row>
    <row r="79" spans="1:10" ht="13.8" x14ac:dyDescent="0.25">
      <c r="A79" s="169"/>
      <c r="B79" s="176"/>
      <c r="C79" s="176"/>
      <c r="D79" s="176"/>
      <c r="E79" s="176"/>
      <c r="F79" s="176"/>
      <c r="G79" s="176"/>
      <c r="H79" s="176"/>
      <c r="I79" s="157"/>
      <c r="J79" s="157"/>
    </row>
    <row r="80" spans="1:10" ht="13.8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x14ac:dyDescent="0.25">
      <c r="A81" s="157"/>
      <c r="B81" s="167"/>
      <c r="C81" s="167"/>
      <c r="D81" s="167"/>
      <c r="E81" s="167"/>
      <c r="F81" s="167"/>
      <c r="G81" s="167"/>
      <c r="H81" s="167"/>
      <c r="I81" s="157"/>
      <c r="J81" s="157"/>
    </row>
    <row r="82" spans="1:10" s="172" customFormat="1" x14ac:dyDescent="0.25">
      <c r="A82" s="168"/>
      <c r="B82" s="177"/>
      <c r="C82" s="175"/>
      <c r="D82" s="178"/>
      <c r="E82" s="179"/>
      <c r="F82" s="179"/>
      <c r="G82" s="179"/>
      <c r="H82" s="163"/>
      <c r="I82" s="171"/>
      <c r="J82" s="171"/>
    </row>
    <row r="83" spans="1:10" s="172" customFormat="1" x14ac:dyDescent="0.25">
      <c r="A83" s="157"/>
      <c r="B83" s="157"/>
      <c r="C83" s="157"/>
      <c r="D83" s="157"/>
      <c r="E83" s="157"/>
      <c r="F83" s="157"/>
      <c r="G83" s="157"/>
      <c r="H83" s="157"/>
      <c r="I83" s="171"/>
      <c r="J83" s="171"/>
    </row>
    <row r="84" spans="1:10" s="172" customFormat="1" x14ac:dyDescent="0.25">
      <c r="A84" s="158"/>
      <c r="B84" s="158"/>
      <c r="C84" s="158"/>
      <c r="D84" s="158"/>
      <c r="E84" s="158"/>
      <c r="F84" s="158"/>
      <c r="G84" s="158"/>
      <c r="H84" s="158"/>
    </row>
    <row r="85" spans="1:10" s="172" customForma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</sheetData>
  <sheetProtection password="CC3D" sheet="1" objects="1" scenarios="1" selectLockedCells="1"/>
  <mergeCells count="2">
    <mergeCell ref="G3:H3"/>
    <mergeCell ref="B78:H78"/>
  </mergeCells>
  <conditionalFormatting sqref="B15">
    <cfRule type="cellIs" dxfId="356" priority="38" operator="greaterThan">
      <formula>3999</formula>
    </cfRule>
  </conditionalFormatting>
  <conditionalFormatting sqref="B13">
    <cfRule type="cellIs" dxfId="355" priority="37" operator="greaterThan">
      <formula>3999</formula>
    </cfRule>
  </conditionalFormatting>
  <conditionalFormatting sqref="B5">
    <cfRule type="cellIs" dxfId="354" priority="36" operator="between">
      <formula>0.0001</formula>
      <formula>0.304</formula>
    </cfRule>
  </conditionalFormatting>
  <conditionalFormatting sqref="B19">
    <cfRule type="cellIs" dxfId="353" priority="35" operator="greaterThan">
      <formula>100</formula>
    </cfRule>
  </conditionalFormatting>
  <conditionalFormatting sqref="C15">
    <cfRule type="cellIs" dxfId="352" priority="29" operator="greaterThan">
      <formula>3999</formula>
    </cfRule>
  </conditionalFormatting>
  <conditionalFormatting sqref="C13">
    <cfRule type="cellIs" dxfId="351" priority="28" operator="greaterThan">
      <formula>3999</formula>
    </cfRule>
  </conditionalFormatting>
  <conditionalFormatting sqref="C5">
    <cfRule type="cellIs" dxfId="350" priority="27" operator="between">
      <formula>0.0001</formula>
      <formula>0.304</formula>
    </cfRule>
  </conditionalFormatting>
  <conditionalFormatting sqref="C19">
    <cfRule type="cellIs" dxfId="349" priority="26" operator="greaterThan">
      <formula>100</formula>
    </cfRule>
  </conditionalFormatting>
  <conditionalFormatting sqref="D15:F15">
    <cfRule type="cellIs" dxfId="348" priority="20" operator="greaterThan">
      <formula>3999</formula>
    </cfRule>
  </conditionalFormatting>
  <conditionalFormatting sqref="B14:F14">
    <cfRule type="cellIs" dxfId="347" priority="19" operator="greaterThan">
      <formula>13999</formula>
    </cfRule>
  </conditionalFormatting>
  <conditionalFormatting sqref="D13:F13">
    <cfRule type="cellIs" dxfId="346" priority="18" operator="greaterThan">
      <formula>3999</formula>
    </cfRule>
  </conditionalFormatting>
  <conditionalFormatting sqref="D5:F5">
    <cfRule type="cellIs" dxfId="345" priority="17" operator="between">
      <formula>0.0001</formula>
      <formula>0.304</formula>
    </cfRule>
  </conditionalFormatting>
  <conditionalFormatting sqref="D19:F19">
    <cfRule type="cellIs" dxfId="344" priority="16" operator="greaterThan">
      <formula>100</formula>
    </cfRule>
  </conditionalFormatting>
  <conditionalFormatting sqref="B4">
    <cfRule type="cellIs" dxfId="343" priority="14" operator="between">
      <formula>0.01</formula>
      <formula>0.99</formula>
    </cfRule>
  </conditionalFormatting>
  <conditionalFormatting sqref="C4">
    <cfRule type="cellIs" dxfId="342" priority="13" operator="between">
      <formula>0.01</formula>
      <formula>0.99</formula>
    </cfRule>
  </conditionalFormatting>
  <conditionalFormatting sqref="D4:F4">
    <cfRule type="cellIs" dxfId="341" priority="12" operator="between">
      <formula>0.01</formula>
      <formula>0.99</formula>
    </cfRule>
  </conditionalFormatting>
  <conditionalFormatting sqref="B9:F9">
    <cfRule type="cellIs" dxfId="340" priority="11" operator="greaterThan">
      <formula>5</formula>
    </cfRule>
  </conditionalFormatting>
  <conditionalFormatting sqref="B7:H7">
    <cfRule type="expression" dxfId="339" priority="9">
      <formula>ISBLANK(B7:F7)</formula>
    </cfRule>
    <cfRule type="cellIs" dxfId="338" priority="10" operator="lessThanOrEqual">
      <formula>0</formula>
    </cfRule>
  </conditionalFormatting>
  <conditionalFormatting sqref="B16:F16">
    <cfRule type="expression" dxfId="337" priority="7">
      <formula>ISBLANK(B16:F16)</formula>
    </cfRule>
    <cfRule type="cellIs" dxfId="336" priority="8" operator="lessThan">
      <formula>0.7</formula>
    </cfRule>
  </conditionalFormatting>
  <conditionalFormatting sqref="B17:F17">
    <cfRule type="expression" dxfId="335" priority="5">
      <formula>ISBLANK(B17:F17)</formula>
    </cfRule>
    <cfRule type="cellIs" dxfId="334" priority="6" operator="lessThan">
      <formula>0.028</formula>
    </cfRule>
  </conditionalFormatting>
  <conditionalFormatting sqref="B20:F20">
    <cfRule type="expression" dxfId="333" priority="3">
      <formula>ISBLANK(B20:F20)</formula>
    </cfRule>
    <cfRule type="cellIs" dxfId="332" priority="4" operator="lessThan">
      <formula>0.88</formula>
    </cfRule>
  </conditionalFormatting>
  <conditionalFormatting sqref="B18:F18">
    <cfRule type="cellIs" dxfId="331" priority="2" operator="lessThan">
      <formula>0.35</formula>
    </cfRule>
    <cfRule type="expression" dxfId="330" priority="1">
      <formula>ISBLANK(B18:F18)</formula>
    </cfRule>
  </conditionalFormatting>
  <dataValidations count="11"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20:F20 B4:F4 B16:F18 B6:F6">
      <formula1>0</formula1>
      <formula2>2</formula2>
    </dataValidation>
    <dataValidation type="whole" allowBlank="1" showInputMessage="1" showErrorMessage="1" sqref="B19:F19">
      <formula1>0</formula1>
      <formula2>400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3:F13">
      <formula1>0</formula1>
      <formula2>100000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0"/>
  <sheetViews>
    <sheetView zoomScaleNormal="100"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56" t="s">
        <v>176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149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ht="12.75" customHeight="1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3.5" customHeight="1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5" customHeight="1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5" customHeight="1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5" customHeight="1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5" customHeight="1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ht="15" customHeight="1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ht="15" customHeight="1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6.5" customHeight="1" x14ac:dyDescent="0.25">
      <c r="A40" s="169" t="s">
        <v>189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1.4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1.4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1.4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1.4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1.4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11.4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1.4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1.4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1.4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1.4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3.8" x14ac:dyDescent="0.25">
      <c r="A51" s="169" t="s">
        <v>188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1.4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1.4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1.4" x14ac:dyDescent="0.2">
      <c r="A54" s="171"/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1.4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1.4" x14ac:dyDescent="0.2">
      <c r="A56" s="171"/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1.4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1.4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1.4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1.4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1.4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3.8" x14ac:dyDescent="0.25">
      <c r="A62" s="173" t="s">
        <v>6</v>
      </c>
      <c r="B62" s="167" t="s">
        <v>1</v>
      </c>
      <c r="C62" s="167"/>
      <c r="D62" s="167"/>
      <c r="E62" s="174"/>
      <c r="F62" s="167"/>
      <c r="G62" s="167"/>
      <c r="H62" s="167"/>
      <c r="I62" s="171"/>
      <c r="J62" s="171"/>
    </row>
    <row r="63" spans="1:10" s="172" customFormat="1" ht="13.8" x14ac:dyDescent="0.25">
      <c r="A63" s="170"/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 t="s">
        <v>1</v>
      </c>
      <c r="B64" s="167" t="s">
        <v>1</v>
      </c>
      <c r="C64" s="175"/>
      <c r="D64" s="167"/>
      <c r="E64" s="167"/>
      <c r="F64" s="167"/>
      <c r="G64" s="167"/>
      <c r="H64" s="167"/>
      <c r="I64" s="171"/>
      <c r="J64" s="171"/>
    </row>
    <row r="65" spans="1:10" s="172" customFormat="1" ht="13.8" x14ac:dyDescent="0.25">
      <c r="A65" s="170"/>
      <c r="B65" s="167" t="s">
        <v>1</v>
      </c>
      <c r="C65" s="167"/>
      <c r="D65" s="167"/>
      <c r="E65" s="167"/>
      <c r="F65" s="167"/>
      <c r="G65" s="167"/>
      <c r="H65" s="167"/>
      <c r="I65" s="171"/>
      <c r="J65" s="171"/>
    </row>
    <row r="66" spans="1:10" s="172" customFormat="1" x14ac:dyDescent="0.25">
      <c r="A66" s="157"/>
      <c r="B66" s="167"/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ht="11.4" x14ac:dyDescent="0.2">
      <c r="A67" s="171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3.8" x14ac:dyDescent="0.25">
      <c r="A69" s="169" t="s">
        <v>5</v>
      </c>
      <c r="B69" s="167" t="s">
        <v>1</v>
      </c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1.4" x14ac:dyDescent="0.2">
      <c r="A70" s="171"/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3.8" x14ac:dyDescent="0.25">
      <c r="A72" s="170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1.4" x14ac:dyDescent="0.2">
      <c r="A73" s="171"/>
      <c r="B73" s="167"/>
      <c r="C73" s="167"/>
      <c r="D73" s="167" t="s">
        <v>1</v>
      </c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 t="s">
        <v>1</v>
      </c>
      <c r="C74" s="167"/>
      <c r="D74" s="167"/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3.8" x14ac:dyDescent="0.25">
      <c r="A76" s="170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x14ac:dyDescent="0.25">
      <c r="A77" s="157"/>
      <c r="B77" s="167"/>
      <c r="C77" s="167"/>
      <c r="D77" s="167"/>
      <c r="E77" s="167"/>
      <c r="F77" s="167"/>
      <c r="G77" s="167"/>
      <c r="H77" s="167"/>
      <c r="I77" s="157"/>
      <c r="J77" s="157"/>
    </row>
    <row r="78" spans="1:10" ht="13.5" customHeight="1" x14ac:dyDescent="0.25">
      <c r="A78" s="169" t="s">
        <v>8</v>
      </c>
      <c r="B78" s="183"/>
      <c r="C78" s="183"/>
      <c r="D78" s="183"/>
      <c r="E78" s="183"/>
      <c r="F78" s="183"/>
      <c r="G78" s="183"/>
      <c r="H78" s="183"/>
      <c r="I78" s="157"/>
      <c r="J78" s="157"/>
    </row>
    <row r="79" spans="1:10" ht="13.5" customHeight="1" x14ac:dyDescent="0.25">
      <c r="A79" s="169"/>
      <c r="B79" s="176"/>
      <c r="C79" s="176"/>
      <c r="D79" s="176"/>
      <c r="E79" s="176"/>
      <c r="F79" s="176"/>
      <c r="G79" s="176"/>
      <c r="H79" s="176"/>
      <c r="I79" s="157"/>
      <c r="J79" s="157"/>
    </row>
    <row r="80" spans="1:10" ht="13.5" customHeight="1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ht="13.5" customHeight="1" x14ac:dyDescent="0.25">
      <c r="A81" s="157"/>
      <c r="B81" s="167"/>
      <c r="C81" s="167"/>
      <c r="D81" s="167"/>
      <c r="E81" s="167"/>
      <c r="F81" s="167"/>
      <c r="G81" s="167"/>
      <c r="H81" s="167"/>
      <c r="I81" s="157"/>
      <c r="J81" s="157"/>
    </row>
    <row r="82" spans="1:10" s="172" customFormat="1" ht="12.75" customHeight="1" x14ac:dyDescent="0.25">
      <c r="A82" s="168"/>
      <c r="B82" s="177"/>
      <c r="C82" s="175"/>
      <c r="D82" s="178"/>
      <c r="E82" s="179"/>
      <c r="F82" s="179"/>
      <c r="G82" s="179"/>
      <c r="H82" s="163"/>
      <c r="I82" s="171"/>
      <c r="J82" s="171"/>
    </row>
    <row r="83" spans="1:10" s="172" customFormat="1" ht="14.25" customHeight="1" x14ac:dyDescent="0.25">
      <c r="A83" s="157"/>
      <c r="B83" s="157"/>
      <c r="C83" s="157"/>
      <c r="D83" s="157"/>
      <c r="E83" s="157"/>
      <c r="F83" s="157"/>
      <c r="G83" s="157"/>
      <c r="H83" s="157"/>
      <c r="I83" s="171"/>
      <c r="J83" s="171"/>
    </row>
    <row r="84" spans="1:10" s="172" customFormat="1" ht="13.5" customHeight="1" x14ac:dyDescent="0.25">
      <c r="A84" s="158"/>
      <c r="B84" s="158"/>
      <c r="C84" s="158"/>
      <c r="D84" s="158"/>
      <c r="E84" s="158"/>
      <c r="F84" s="158"/>
      <c r="G84" s="158"/>
      <c r="H84" s="158"/>
    </row>
    <row r="85" spans="1:10" s="172" customFormat="1" ht="13.5" customHeigh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</sheetData>
  <sheetProtection password="CC3D" sheet="1" objects="1" scenarios="1" selectLockedCells="1"/>
  <mergeCells count="2">
    <mergeCell ref="B78:H78"/>
    <mergeCell ref="G3:H3"/>
  </mergeCells>
  <conditionalFormatting sqref="B5">
    <cfRule type="cellIs" dxfId="329" priority="82" operator="between">
      <formula>0.0001</formula>
      <formula>0.304</formula>
    </cfRule>
  </conditionalFormatting>
  <conditionalFormatting sqref="B6">
    <cfRule type="cellIs" dxfId="328" priority="78" operator="between">
      <formula>0.001</formula>
      <formula>0.999</formula>
    </cfRule>
  </conditionalFormatting>
  <conditionalFormatting sqref="C5">
    <cfRule type="cellIs" dxfId="327" priority="70" operator="between">
      <formula>0.0001</formula>
      <formula>0.304</formula>
    </cfRule>
  </conditionalFormatting>
  <conditionalFormatting sqref="C6">
    <cfRule type="cellIs" dxfId="326" priority="66" operator="between">
      <formula>0.001</formula>
      <formula>0.999</formula>
    </cfRule>
  </conditionalFormatting>
  <conditionalFormatting sqref="D5:F5">
    <cfRule type="cellIs" dxfId="325" priority="58" operator="between">
      <formula>0.0001</formula>
      <formula>0.304</formula>
    </cfRule>
  </conditionalFormatting>
  <conditionalFormatting sqref="D6:F6">
    <cfRule type="cellIs" dxfId="324" priority="54" operator="between">
      <formula>0.001</formula>
      <formula>0.999</formula>
    </cfRule>
  </conditionalFormatting>
  <conditionalFormatting sqref="B4">
    <cfRule type="cellIs" dxfId="323" priority="39" operator="between">
      <formula>0.01</formula>
      <formula>0.99</formula>
    </cfRule>
  </conditionalFormatting>
  <conditionalFormatting sqref="C4">
    <cfRule type="cellIs" dxfId="322" priority="38" operator="between">
      <formula>0.01</formula>
      <formula>0.99</formula>
    </cfRule>
  </conditionalFormatting>
  <conditionalFormatting sqref="D4:F4">
    <cfRule type="cellIs" dxfId="321" priority="37" operator="between">
      <formula>0.01</formula>
      <formula>0.99</formula>
    </cfRule>
  </conditionalFormatting>
  <conditionalFormatting sqref="B9:F9">
    <cfRule type="cellIs" dxfId="320" priority="36" operator="greaterThan">
      <formula>5</formula>
    </cfRule>
  </conditionalFormatting>
  <conditionalFormatting sqref="B15">
    <cfRule type="cellIs" dxfId="319" priority="20" operator="greaterThan">
      <formula>3999</formula>
    </cfRule>
  </conditionalFormatting>
  <conditionalFormatting sqref="B13">
    <cfRule type="cellIs" dxfId="318" priority="19" operator="greaterThan">
      <formula>3999</formula>
    </cfRule>
  </conditionalFormatting>
  <conditionalFormatting sqref="B19">
    <cfRule type="cellIs" dxfId="317" priority="18" operator="greaterThan">
      <formula>100</formula>
    </cfRule>
  </conditionalFormatting>
  <conditionalFormatting sqref="C15">
    <cfRule type="cellIs" dxfId="316" priority="17" operator="greaterThan">
      <formula>3999</formula>
    </cfRule>
  </conditionalFormatting>
  <conditionalFormatting sqref="C13">
    <cfRule type="cellIs" dxfId="315" priority="16" operator="greaterThan">
      <formula>3999</formula>
    </cfRule>
  </conditionalFormatting>
  <conditionalFormatting sqref="C19">
    <cfRule type="cellIs" dxfId="314" priority="15" operator="greaterThan">
      <formula>100</formula>
    </cfRule>
  </conditionalFormatting>
  <conditionalFormatting sqref="D15:F15">
    <cfRule type="cellIs" dxfId="313" priority="14" operator="greaterThan">
      <formula>3999</formula>
    </cfRule>
  </conditionalFormatting>
  <conditionalFormatting sqref="B14:F14">
    <cfRule type="cellIs" dxfId="312" priority="13" operator="greaterThan">
      <formula>13999</formula>
    </cfRule>
  </conditionalFormatting>
  <conditionalFormatting sqref="D13:F13">
    <cfRule type="cellIs" dxfId="311" priority="12" operator="greaterThan">
      <formula>3999</formula>
    </cfRule>
  </conditionalFormatting>
  <conditionalFormatting sqref="D19:F19">
    <cfRule type="cellIs" dxfId="310" priority="11" operator="greaterThan">
      <formula>100</formula>
    </cfRule>
  </conditionalFormatting>
  <conditionalFormatting sqref="B16:F16">
    <cfRule type="expression" dxfId="309" priority="9">
      <formula>ISBLANK(B16:F16)</formula>
    </cfRule>
    <cfRule type="cellIs" dxfId="308" priority="10" operator="lessThan">
      <formula>0.7</formula>
    </cfRule>
  </conditionalFormatting>
  <conditionalFormatting sqref="B17:F17">
    <cfRule type="expression" dxfId="307" priority="7">
      <formula>ISBLANK(B17:F17)</formula>
    </cfRule>
    <cfRule type="cellIs" dxfId="306" priority="8" operator="lessThan">
      <formula>0.028</formula>
    </cfRule>
  </conditionalFormatting>
  <conditionalFormatting sqref="B20:F20">
    <cfRule type="expression" dxfId="305" priority="5">
      <formula>ISBLANK(B20:F20)</formula>
    </cfRule>
    <cfRule type="cellIs" dxfId="304" priority="6" operator="lessThan">
      <formula>0.88</formula>
    </cfRule>
  </conditionalFormatting>
  <conditionalFormatting sqref="B18:F18">
    <cfRule type="expression" dxfId="303" priority="3">
      <formula>ISBLANK(B18:F18)</formula>
    </cfRule>
    <cfRule type="cellIs" dxfId="302" priority="4" operator="lessThan">
      <formula>0.35</formula>
    </cfRule>
  </conditionalFormatting>
  <conditionalFormatting sqref="B7:H7">
    <cfRule type="expression" dxfId="301" priority="1">
      <formula>ISBLANK(B7:F7)</formula>
    </cfRule>
    <cfRule type="cellIs" dxfId="300" priority="2" operator="lessThanOrEqual">
      <formula>0</formula>
    </cfRule>
  </conditionalFormatting>
  <dataValidations count="11">
    <dataValidation type="whole" allowBlank="1" showInputMessage="1" showErrorMessage="1" sqref="B13:F13">
      <formula1>0</formula1>
      <formula2>100000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9:F19">
      <formula1>0</formula1>
      <formula2>400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rintOptions gridLines="1"/>
  <pageMargins left="0.25" right="0.25" top="0.75" bottom="0.75" header="0.3" footer="0.3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56" t="s">
        <v>177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26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ht="13.5" customHeight="1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5" customHeight="1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5" customHeight="1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5" customHeight="1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5" customHeight="1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5" customHeight="1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ht="15" customHeight="1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s="172" customFormat="1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3.8" x14ac:dyDescent="0.25">
      <c r="A40" s="169" t="s">
        <v>193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1.4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1.4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1.4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1.4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1.4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11.4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1.4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1.4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1.4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1.4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3.8" x14ac:dyDescent="0.25">
      <c r="A51" s="169" t="s">
        <v>194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1.4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1.4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1.4" x14ac:dyDescent="0.2">
      <c r="A54" s="171"/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1.4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1.4" x14ac:dyDescent="0.2">
      <c r="A56" s="171"/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1.4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1.4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1.4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1.4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1.4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1.4" x14ac:dyDescent="0.2">
      <c r="A62" s="171"/>
      <c r="B62" s="167"/>
      <c r="C62" s="167"/>
      <c r="D62" s="167"/>
      <c r="E62" s="167"/>
      <c r="F62" s="167"/>
      <c r="G62" s="167"/>
      <c r="H62" s="167"/>
      <c r="I62" s="171"/>
      <c r="J62" s="171"/>
    </row>
    <row r="63" spans="1:10" s="172" customFormat="1" ht="13.8" x14ac:dyDescent="0.25">
      <c r="A63" s="173" t="s">
        <v>6</v>
      </c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/>
      <c r="B64" s="167" t="s">
        <v>1</v>
      </c>
      <c r="C64" s="167"/>
      <c r="D64" s="167"/>
      <c r="E64" s="174"/>
      <c r="F64" s="167"/>
      <c r="G64" s="167"/>
      <c r="H64" s="167"/>
      <c r="I64" s="171"/>
      <c r="J64" s="171"/>
    </row>
    <row r="65" spans="1:10" s="172" customFormat="1" ht="13.8" x14ac:dyDescent="0.25">
      <c r="A65" s="170" t="s">
        <v>1</v>
      </c>
      <c r="B65" s="167" t="s">
        <v>1</v>
      </c>
      <c r="C65" s="175"/>
      <c r="D65" s="167"/>
      <c r="E65" s="167"/>
      <c r="F65" s="167"/>
      <c r="G65" s="167"/>
      <c r="H65" s="167"/>
      <c r="I65" s="171"/>
      <c r="J65" s="171"/>
    </row>
    <row r="66" spans="1:10" s="172" customFormat="1" ht="13.8" x14ac:dyDescent="0.25">
      <c r="A66" s="170"/>
      <c r="B66" s="167" t="s">
        <v>1</v>
      </c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x14ac:dyDescent="0.25">
      <c r="A67" s="157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1.4" x14ac:dyDescent="0.2">
      <c r="A69" s="171"/>
      <c r="B69" s="167"/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3.8" x14ac:dyDescent="0.25">
      <c r="A70" s="169" t="s">
        <v>5</v>
      </c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1.4" x14ac:dyDescent="0.2">
      <c r="A72" s="171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3.8" x14ac:dyDescent="0.25">
      <c r="A73" s="170"/>
      <c r="B73" s="167" t="s">
        <v>1</v>
      </c>
      <c r="C73" s="167"/>
      <c r="D73" s="167"/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/>
      <c r="C74" s="167"/>
      <c r="D74" s="167" t="s">
        <v>1</v>
      </c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1.4" x14ac:dyDescent="0.2">
      <c r="A76" s="171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ht="13.8" x14ac:dyDescent="0.25">
      <c r="A77" s="170"/>
      <c r="B77" s="167" t="s">
        <v>1</v>
      </c>
      <c r="C77" s="167"/>
      <c r="D77" s="167"/>
      <c r="E77" s="167"/>
      <c r="F77" s="167"/>
      <c r="G77" s="167"/>
      <c r="H77" s="167"/>
      <c r="I77" s="171"/>
      <c r="J77" s="171"/>
    </row>
    <row r="78" spans="1:10" ht="13.5" customHeight="1" x14ac:dyDescent="0.25">
      <c r="A78" s="157"/>
      <c r="B78" s="167"/>
      <c r="C78" s="167"/>
      <c r="D78" s="167"/>
      <c r="E78" s="167"/>
      <c r="F78" s="167"/>
      <c r="G78" s="167"/>
      <c r="H78" s="167"/>
      <c r="I78" s="157"/>
      <c r="J78" s="157"/>
    </row>
    <row r="79" spans="1:10" ht="13.5" customHeight="1" x14ac:dyDescent="0.25">
      <c r="A79" s="169" t="s">
        <v>8</v>
      </c>
      <c r="B79" s="183"/>
      <c r="C79" s="183"/>
      <c r="D79" s="183"/>
      <c r="E79" s="183"/>
      <c r="F79" s="183"/>
      <c r="G79" s="183"/>
      <c r="H79" s="183"/>
      <c r="I79" s="157"/>
      <c r="J79" s="157"/>
    </row>
    <row r="80" spans="1:10" ht="13.5" customHeight="1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ht="13.5" customHeight="1" x14ac:dyDescent="0.25">
      <c r="A81" s="169"/>
      <c r="B81" s="176"/>
      <c r="C81" s="176"/>
      <c r="D81" s="176"/>
      <c r="E81" s="176"/>
      <c r="F81" s="176"/>
      <c r="G81" s="176"/>
      <c r="H81" s="176"/>
      <c r="I81" s="157"/>
      <c r="J81" s="157"/>
    </row>
    <row r="82" spans="1:10" s="172" customFormat="1" ht="12.75" customHeight="1" x14ac:dyDescent="0.25">
      <c r="A82" s="157"/>
      <c r="B82" s="167"/>
      <c r="C82" s="167"/>
      <c r="D82" s="167"/>
      <c r="E82" s="167"/>
      <c r="F82" s="167"/>
      <c r="G82" s="167"/>
      <c r="H82" s="167"/>
      <c r="I82" s="157"/>
      <c r="J82" s="157"/>
    </row>
    <row r="83" spans="1:10" s="172" customFormat="1" ht="14.25" customHeight="1" x14ac:dyDescent="0.25">
      <c r="A83" s="168"/>
      <c r="B83" s="177"/>
      <c r="C83" s="175"/>
      <c r="D83" s="178"/>
      <c r="E83" s="179"/>
      <c r="F83" s="179"/>
      <c r="G83" s="179"/>
      <c r="H83" s="163"/>
      <c r="I83" s="171"/>
      <c r="J83" s="171"/>
    </row>
    <row r="84" spans="1:10" s="172" customFormat="1" ht="13.5" customHeight="1" x14ac:dyDescent="0.25">
      <c r="A84" s="157"/>
      <c r="B84" s="157"/>
      <c r="C84" s="157"/>
      <c r="D84" s="157"/>
      <c r="E84" s="157"/>
      <c r="F84" s="157"/>
      <c r="G84" s="157"/>
      <c r="H84" s="157"/>
      <c r="I84" s="171"/>
      <c r="J84" s="171"/>
    </row>
    <row r="85" spans="1:10" s="172" customFormat="1" ht="13.5" customHeigh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  <row r="91" spans="1:10" x14ac:dyDescent="0.25">
      <c r="I91" s="172"/>
      <c r="J91" s="17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299" priority="67" operator="between">
      <formula>0.0001</formula>
      <formula>0.304</formula>
    </cfRule>
  </conditionalFormatting>
  <conditionalFormatting sqref="B6">
    <cfRule type="cellIs" dxfId="298" priority="65" operator="between">
      <formula>0.001</formula>
      <formula>0.999</formula>
    </cfRule>
  </conditionalFormatting>
  <conditionalFormatting sqref="C5">
    <cfRule type="cellIs" dxfId="297" priority="58" operator="between">
      <formula>0.0001</formula>
      <formula>0.304</formula>
    </cfRule>
  </conditionalFormatting>
  <conditionalFormatting sqref="C6">
    <cfRule type="cellIs" dxfId="296" priority="56" operator="between">
      <formula>0.001</formula>
      <formula>0.999</formula>
    </cfRule>
  </conditionalFormatting>
  <conditionalFormatting sqref="D5:F5">
    <cfRule type="cellIs" dxfId="295" priority="48" operator="between">
      <formula>0.0001</formula>
      <formula>0.304</formula>
    </cfRule>
  </conditionalFormatting>
  <conditionalFormatting sqref="D6:F6">
    <cfRule type="cellIs" dxfId="294" priority="46" operator="between">
      <formula>0.001</formula>
      <formula>0.999</formula>
    </cfRule>
  </conditionalFormatting>
  <conditionalFormatting sqref="B4">
    <cfRule type="cellIs" dxfId="293" priority="45" operator="between">
      <formula>0.01</formula>
      <formula>0.99</formula>
    </cfRule>
  </conditionalFormatting>
  <conditionalFormatting sqref="C4">
    <cfRule type="cellIs" dxfId="292" priority="44" operator="between">
      <formula>0.01</formula>
      <formula>0.99</formula>
    </cfRule>
  </conditionalFormatting>
  <conditionalFormatting sqref="D4:F4">
    <cfRule type="cellIs" dxfId="291" priority="43" operator="between">
      <formula>0.01</formula>
      <formula>0.99</formula>
    </cfRule>
  </conditionalFormatting>
  <conditionalFormatting sqref="B9:F9">
    <cfRule type="cellIs" dxfId="290" priority="42" operator="greaterThan">
      <formula>5</formula>
    </cfRule>
  </conditionalFormatting>
  <conditionalFormatting sqref="B15">
    <cfRule type="cellIs" dxfId="289" priority="20" operator="greaterThan">
      <formula>3999</formula>
    </cfRule>
  </conditionalFormatting>
  <conditionalFormatting sqref="B13">
    <cfRule type="cellIs" dxfId="288" priority="19" operator="greaterThan">
      <formula>3999</formula>
    </cfRule>
  </conditionalFormatting>
  <conditionalFormatting sqref="B19">
    <cfRule type="cellIs" dxfId="287" priority="18" operator="greaterThan">
      <formula>100</formula>
    </cfRule>
  </conditionalFormatting>
  <conditionalFormatting sqref="C15">
    <cfRule type="cellIs" dxfId="286" priority="17" operator="greaterThan">
      <formula>3999</formula>
    </cfRule>
  </conditionalFormatting>
  <conditionalFormatting sqref="C13">
    <cfRule type="cellIs" dxfId="285" priority="16" operator="greaterThan">
      <formula>3999</formula>
    </cfRule>
  </conditionalFormatting>
  <conditionalFormatting sqref="C19">
    <cfRule type="cellIs" dxfId="284" priority="15" operator="greaterThan">
      <formula>100</formula>
    </cfRule>
  </conditionalFormatting>
  <conditionalFormatting sqref="D15:F15">
    <cfRule type="cellIs" dxfId="283" priority="14" operator="greaterThan">
      <formula>3999</formula>
    </cfRule>
  </conditionalFormatting>
  <conditionalFormatting sqref="B14:F14">
    <cfRule type="cellIs" dxfId="282" priority="13" operator="greaterThan">
      <formula>13999</formula>
    </cfRule>
  </conditionalFormatting>
  <conditionalFormatting sqref="D13:F13">
    <cfRule type="cellIs" dxfId="281" priority="12" operator="greaterThan">
      <formula>3999</formula>
    </cfRule>
  </conditionalFormatting>
  <conditionalFormatting sqref="D19:F19">
    <cfRule type="cellIs" dxfId="280" priority="11" operator="greaterThan">
      <formula>100</formula>
    </cfRule>
  </conditionalFormatting>
  <conditionalFormatting sqref="B16:F16">
    <cfRule type="expression" dxfId="279" priority="9">
      <formula>ISBLANK(B16:F16)</formula>
    </cfRule>
    <cfRule type="cellIs" dxfId="278" priority="10" operator="lessThan">
      <formula>0.7</formula>
    </cfRule>
  </conditionalFormatting>
  <conditionalFormatting sqref="B17:F17">
    <cfRule type="expression" dxfId="277" priority="7">
      <formula>ISBLANK(B17:F17)</formula>
    </cfRule>
    <cfRule type="cellIs" dxfId="276" priority="8" operator="lessThan">
      <formula>0.028</formula>
    </cfRule>
  </conditionalFormatting>
  <conditionalFormatting sqref="B20:F20">
    <cfRule type="expression" dxfId="275" priority="5">
      <formula>ISBLANK(B20:F20)</formula>
    </cfRule>
    <cfRule type="cellIs" dxfId="274" priority="6" operator="lessThan">
      <formula>0.88</formula>
    </cfRule>
  </conditionalFormatting>
  <conditionalFormatting sqref="B18:F18">
    <cfRule type="expression" dxfId="273" priority="3">
      <formula>ISBLANK(B18:F18)</formula>
    </cfRule>
    <cfRule type="cellIs" dxfId="272" priority="4" operator="lessThan">
      <formula>0.35</formula>
    </cfRule>
  </conditionalFormatting>
  <conditionalFormatting sqref="B7:H7">
    <cfRule type="expression" dxfId="271" priority="1">
      <formula>ISBLANK(B7:F7)</formula>
    </cfRule>
    <cfRule type="cellIs" dxfId="270" priority="2" operator="lessThanOrEqual">
      <formula>0</formula>
    </cfRule>
  </conditionalFormatting>
  <dataValidations count="11">
    <dataValidation type="whole" allowBlank="1" showInputMessage="1" showErrorMessage="1" sqref="B19:F19">
      <formula1>0</formula1>
      <formula2>400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3:F13">
      <formula1>0</formula1>
      <formula2>100000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56" t="s">
        <v>178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149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ht="13.5" customHeight="1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5" customHeight="1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5" customHeight="1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5" customHeight="1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5" customHeight="1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5" customHeight="1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ht="15" customHeight="1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s="172" customFormat="1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3.8" x14ac:dyDescent="0.25">
      <c r="A40" s="169" t="s">
        <v>193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1.4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1.4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1.4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1.4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1.4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11.4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1.4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1.4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1.4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1.4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3.8" x14ac:dyDescent="0.25">
      <c r="A51" s="169" t="s">
        <v>194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1.4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1.4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1.4" x14ac:dyDescent="0.2">
      <c r="A54" s="171"/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1.4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1.4" x14ac:dyDescent="0.2">
      <c r="A56" s="171" t="s">
        <v>192</v>
      </c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1.4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1.4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1.4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1.4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1.4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1.4" x14ac:dyDescent="0.2">
      <c r="A62" s="171"/>
      <c r="B62" s="167"/>
      <c r="C62" s="167"/>
      <c r="D62" s="167"/>
      <c r="E62" s="167"/>
      <c r="F62" s="167"/>
      <c r="G62" s="167"/>
      <c r="H62" s="167"/>
      <c r="I62" s="171"/>
      <c r="J62" s="171"/>
    </row>
    <row r="63" spans="1:10" s="172" customFormat="1" ht="13.8" x14ac:dyDescent="0.25">
      <c r="A63" s="173" t="s">
        <v>6</v>
      </c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/>
      <c r="B64" s="167" t="s">
        <v>1</v>
      </c>
      <c r="C64" s="167"/>
      <c r="D64" s="167"/>
      <c r="E64" s="174"/>
      <c r="F64" s="167"/>
      <c r="G64" s="167"/>
      <c r="H64" s="167"/>
      <c r="I64" s="171"/>
      <c r="J64" s="171"/>
    </row>
    <row r="65" spans="1:10" s="172" customFormat="1" ht="13.8" x14ac:dyDescent="0.25">
      <c r="A65" s="170" t="s">
        <v>1</v>
      </c>
      <c r="B65" s="167" t="s">
        <v>1</v>
      </c>
      <c r="C65" s="175"/>
      <c r="D65" s="167"/>
      <c r="E65" s="167"/>
      <c r="F65" s="167"/>
      <c r="G65" s="167"/>
      <c r="H65" s="167"/>
      <c r="I65" s="171"/>
      <c r="J65" s="171"/>
    </row>
    <row r="66" spans="1:10" s="172" customFormat="1" ht="13.8" x14ac:dyDescent="0.25">
      <c r="A66" s="170"/>
      <c r="B66" s="167" t="s">
        <v>1</v>
      </c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x14ac:dyDescent="0.25">
      <c r="A67" s="157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1.4" x14ac:dyDescent="0.2">
      <c r="A69" s="171"/>
      <c r="B69" s="167"/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3.8" x14ac:dyDescent="0.25">
      <c r="A70" s="169" t="s">
        <v>5</v>
      </c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1.4" x14ac:dyDescent="0.2">
      <c r="A72" s="171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3.8" x14ac:dyDescent="0.25">
      <c r="A73" s="170"/>
      <c r="B73" s="167" t="s">
        <v>1</v>
      </c>
      <c r="C73" s="167"/>
      <c r="D73" s="167"/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/>
      <c r="C74" s="167"/>
      <c r="D74" s="167" t="s">
        <v>1</v>
      </c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1.4" x14ac:dyDescent="0.2">
      <c r="A76" s="171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ht="13.8" x14ac:dyDescent="0.25">
      <c r="A77" s="170"/>
      <c r="B77" s="167" t="s">
        <v>1</v>
      </c>
      <c r="C77" s="167"/>
      <c r="D77" s="167"/>
      <c r="E77" s="167"/>
      <c r="F77" s="167"/>
      <c r="G77" s="167"/>
      <c r="H77" s="167"/>
      <c r="I77" s="171"/>
      <c r="J77" s="171"/>
    </row>
    <row r="78" spans="1:10" ht="13.5" customHeight="1" x14ac:dyDescent="0.25">
      <c r="A78" s="157"/>
      <c r="B78" s="167"/>
      <c r="C78" s="167"/>
      <c r="D78" s="167"/>
      <c r="E78" s="167"/>
      <c r="F78" s="167"/>
      <c r="G78" s="167"/>
      <c r="H78" s="167"/>
      <c r="I78" s="157"/>
      <c r="J78" s="157"/>
    </row>
    <row r="79" spans="1:10" ht="13.5" customHeight="1" x14ac:dyDescent="0.25">
      <c r="A79" s="169" t="s">
        <v>8</v>
      </c>
      <c r="B79" s="183"/>
      <c r="C79" s="183"/>
      <c r="D79" s="183"/>
      <c r="E79" s="183"/>
      <c r="F79" s="183"/>
      <c r="G79" s="183"/>
      <c r="H79" s="183"/>
      <c r="I79" s="157"/>
      <c r="J79" s="157"/>
    </row>
    <row r="80" spans="1:10" ht="13.5" customHeight="1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ht="13.5" customHeight="1" x14ac:dyDescent="0.25">
      <c r="A81" s="169"/>
      <c r="B81" s="176"/>
      <c r="C81" s="176"/>
      <c r="D81" s="176"/>
      <c r="E81" s="176"/>
      <c r="F81" s="176"/>
      <c r="G81" s="176"/>
      <c r="H81" s="176"/>
      <c r="I81" s="157"/>
      <c r="J81" s="157"/>
    </row>
    <row r="82" spans="1:10" s="172" customFormat="1" ht="12.75" customHeight="1" x14ac:dyDescent="0.25">
      <c r="A82" s="157"/>
      <c r="B82" s="167"/>
      <c r="C82" s="167"/>
      <c r="D82" s="167"/>
      <c r="E82" s="167"/>
      <c r="F82" s="167"/>
      <c r="G82" s="167"/>
      <c r="H82" s="167"/>
      <c r="I82" s="157"/>
      <c r="J82" s="157"/>
    </row>
    <row r="83" spans="1:10" s="172" customFormat="1" ht="14.25" customHeight="1" x14ac:dyDescent="0.25">
      <c r="A83" s="168"/>
      <c r="B83" s="177"/>
      <c r="C83" s="175"/>
      <c r="D83" s="178"/>
      <c r="E83" s="179"/>
      <c r="F83" s="179"/>
      <c r="G83" s="179"/>
      <c r="H83" s="163"/>
      <c r="I83" s="171"/>
      <c r="J83" s="171"/>
    </row>
    <row r="84" spans="1:10" s="172" customFormat="1" ht="13.5" customHeight="1" x14ac:dyDescent="0.25">
      <c r="A84" s="157"/>
      <c r="B84" s="157"/>
      <c r="C84" s="157"/>
      <c r="D84" s="157"/>
      <c r="E84" s="157"/>
      <c r="F84" s="157"/>
      <c r="G84" s="157"/>
      <c r="H84" s="157"/>
      <c r="I84" s="171"/>
      <c r="J84" s="171"/>
    </row>
    <row r="85" spans="1:10" s="172" customFormat="1" ht="13.5" customHeigh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  <row r="91" spans="1:10" x14ac:dyDescent="0.25">
      <c r="I91" s="172"/>
      <c r="J91" s="17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269" priority="49" operator="between">
      <formula>0.0001</formula>
      <formula>0.304</formula>
    </cfRule>
  </conditionalFormatting>
  <conditionalFormatting sqref="B6">
    <cfRule type="cellIs" dxfId="268" priority="47" operator="between">
      <formula>0.001</formula>
      <formula>0.999</formula>
    </cfRule>
  </conditionalFormatting>
  <conditionalFormatting sqref="C5">
    <cfRule type="cellIs" dxfId="267" priority="40" operator="between">
      <formula>0.0001</formula>
      <formula>0.304</formula>
    </cfRule>
  </conditionalFormatting>
  <conditionalFormatting sqref="C6">
    <cfRule type="cellIs" dxfId="266" priority="38" operator="between">
      <formula>0.001</formula>
      <formula>0.999</formula>
    </cfRule>
  </conditionalFormatting>
  <conditionalFormatting sqref="D5:F5">
    <cfRule type="cellIs" dxfId="265" priority="30" operator="between">
      <formula>0.0001</formula>
      <formula>0.304</formula>
    </cfRule>
  </conditionalFormatting>
  <conditionalFormatting sqref="D6:F6">
    <cfRule type="cellIs" dxfId="264" priority="28" operator="between">
      <formula>0.001</formula>
      <formula>0.999</formula>
    </cfRule>
  </conditionalFormatting>
  <conditionalFormatting sqref="B4">
    <cfRule type="cellIs" dxfId="263" priority="27" operator="between">
      <formula>0.01</formula>
      <formula>0.99</formula>
    </cfRule>
  </conditionalFormatting>
  <conditionalFormatting sqref="C4">
    <cfRule type="cellIs" dxfId="262" priority="26" operator="between">
      <formula>0.01</formula>
      <formula>0.99</formula>
    </cfRule>
  </conditionalFormatting>
  <conditionalFormatting sqref="D4:F4">
    <cfRule type="cellIs" dxfId="261" priority="25" operator="between">
      <formula>0.01</formula>
      <formula>0.99</formula>
    </cfRule>
  </conditionalFormatting>
  <conditionalFormatting sqref="B9:F9">
    <cfRule type="cellIs" dxfId="260" priority="24" operator="greaterThan">
      <formula>5</formula>
    </cfRule>
  </conditionalFormatting>
  <conditionalFormatting sqref="B15">
    <cfRule type="cellIs" dxfId="259" priority="20" operator="greaterThan">
      <formula>3999</formula>
    </cfRule>
  </conditionalFormatting>
  <conditionalFormatting sqref="B13">
    <cfRule type="cellIs" dxfId="258" priority="19" operator="greaterThan">
      <formula>3999</formula>
    </cfRule>
  </conditionalFormatting>
  <conditionalFormatting sqref="B19">
    <cfRule type="cellIs" dxfId="257" priority="18" operator="greaterThan">
      <formula>100</formula>
    </cfRule>
  </conditionalFormatting>
  <conditionalFormatting sqref="C15">
    <cfRule type="cellIs" dxfId="256" priority="17" operator="greaterThan">
      <formula>3999</formula>
    </cfRule>
  </conditionalFormatting>
  <conditionalFormatting sqref="C13">
    <cfRule type="cellIs" dxfId="255" priority="16" operator="greaterThan">
      <formula>3999</formula>
    </cfRule>
  </conditionalFormatting>
  <conditionalFormatting sqref="C19">
    <cfRule type="cellIs" dxfId="254" priority="15" operator="greaterThan">
      <formula>100</formula>
    </cfRule>
  </conditionalFormatting>
  <conditionalFormatting sqref="D15:F15">
    <cfRule type="cellIs" dxfId="253" priority="14" operator="greaterThan">
      <formula>3999</formula>
    </cfRule>
  </conditionalFormatting>
  <conditionalFormatting sqref="B14:F14">
    <cfRule type="cellIs" dxfId="252" priority="13" operator="greaterThan">
      <formula>13999</formula>
    </cfRule>
  </conditionalFormatting>
  <conditionalFormatting sqref="D13:F13">
    <cfRule type="cellIs" dxfId="251" priority="12" operator="greaterThan">
      <formula>3999</formula>
    </cfRule>
  </conditionalFormatting>
  <conditionalFormatting sqref="D19:F19">
    <cfRule type="cellIs" dxfId="250" priority="11" operator="greaterThan">
      <formula>100</formula>
    </cfRule>
  </conditionalFormatting>
  <conditionalFormatting sqref="B16:F16">
    <cfRule type="expression" dxfId="249" priority="9">
      <formula>ISBLANK(B16:F16)</formula>
    </cfRule>
    <cfRule type="cellIs" dxfId="248" priority="10" operator="lessThan">
      <formula>0.7</formula>
    </cfRule>
  </conditionalFormatting>
  <conditionalFormatting sqref="B17:F17">
    <cfRule type="expression" dxfId="247" priority="7">
      <formula>ISBLANK(B17:F17)</formula>
    </cfRule>
    <cfRule type="cellIs" dxfId="246" priority="8" operator="lessThan">
      <formula>0.028</formula>
    </cfRule>
  </conditionalFormatting>
  <conditionalFormatting sqref="B20:F20">
    <cfRule type="expression" dxfId="245" priority="5">
      <formula>ISBLANK(B20:F20)</formula>
    </cfRule>
    <cfRule type="cellIs" dxfId="244" priority="6" operator="lessThan">
      <formula>0.88</formula>
    </cfRule>
  </conditionalFormatting>
  <conditionalFormatting sqref="B18:F18">
    <cfRule type="expression" dxfId="243" priority="3">
      <formula>ISBLANK(B18:F18)</formula>
    </cfRule>
    <cfRule type="cellIs" dxfId="242" priority="4" operator="lessThan">
      <formula>0.35</formula>
    </cfRule>
  </conditionalFormatting>
  <conditionalFormatting sqref="B7:H7">
    <cfRule type="expression" dxfId="241" priority="1">
      <formula>ISBLANK(B7:F7)</formula>
    </cfRule>
    <cfRule type="cellIs" dxfId="240" priority="2" operator="lessThanOrEqual">
      <formula>0</formula>
    </cfRule>
  </conditionalFormatting>
  <dataValidations count="11">
    <dataValidation type="whole" allowBlank="1" showInputMessage="1" showErrorMessage="1" sqref="B13:F13">
      <formula1>0</formula1>
      <formula2>100000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9:F19">
      <formula1>0</formula1>
      <formula2>400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7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7" customWidth="1"/>
    <col min="2" max="5" width="13.44140625" style="17" customWidth="1"/>
    <col min="6" max="6" width="15.5546875" style="17" customWidth="1"/>
    <col min="7" max="7" width="12.109375" style="17" customWidth="1"/>
    <col min="8" max="8" width="12" style="17" customWidth="1"/>
    <col min="9" max="16384" width="8.44140625" style="17"/>
  </cols>
  <sheetData>
    <row r="1" spans="1:224" ht="13.8" thickBot="1" x14ac:dyDescent="0.3">
      <c r="A1" s="16" t="s">
        <v>179</v>
      </c>
      <c r="B1" s="29"/>
      <c r="C1" s="29"/>
      <c r="D1" s="29"/>
      <c r="E1" s="29"/>
      <c r="F1" s="29"/>
      <c r="G1" s="29"/>
      <c r="H1" s="29"/>
      <c r="I1" s="29"/>
      <c r="J1" s="29"/>
    </row>
    <row r="2" spans="1:224" ht="22.5" customHeight="1" thickBot="1" x14ac:dyDescent="0.3">
      <c r="A2" s="39" t="s">
        <v>26</v>
      </c>
      <c r="B2" s="29"/>
      <c r="C2" s="29"/>
      <c r="D2" s="29"/>
      <c r="E2" s="29"/>
      <c r="F2" s="29"/>
      <c r="G2" s="29"/>
      <c r="H2" s="29"/>
      <c r="I2" s="29"/>
      <c r="J2" s="29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29"/>
      <c r="J3" s="29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52"/>
      <c r="J4" s="5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29"/>
      <c r="J5" s="29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29"/>
      <c r="J6" s="29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29"/>
      <c r="J7" s="29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29"/>
      <c r="J8" s="29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29"/>
      <c r="J9" s="29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29"/>
      <c r="J10" s="29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29"/>
      <c r="J11" s="29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29"/>
      <c r="J12" s="29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29"/>
      <c r="J13" s="29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29"/>
      <c r="J14" s="29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29"/>
      <c r="J15" s="29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29"/>
      <c r="J16" s="29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29"/>
      <c r="J17" s="29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29"/>
      <c r="J18" s="29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29"/>
      <c r="J19" s="29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29"/>
      <c r="J20" s="29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29"/>
      <c r="J21" s="29"/>
    </row>
    <row r="22" spans="1:10" ht="13.5" customHeight="1" x14ac:dyDescent="0.25">
      <c r="A22" s="20"/>
      <c r="B22" s="21"/>
      <c r="C22" s="21"/>
      <c r="D22" s="21"/>
      <c r="E22" s="21"/>
      <c r="F22" s="22"/>
      <c r="G22" s="21"/>
      <c r="H22" s="22"/>
      <c r="I22" s="29"/>
      <c r="J22" s="29"/>
    </row>
    <row r="23" spans="1:10" ht="15" customHeight="1" x14ac:dyDescent="0.25">
      <c r="A23" s="23" t="s">
        <v>0</v>
      </c>
      <c r="B23" s="21"/>
      <c r="C23" s="24"/>
      <c r="D23" s="21"/>
      <c r="E23" s="21"/>
      <c r="F23" s="21"/>
      <c r="G23" s="21"/>
      <c r="H23" s="21"/>
      <c r="I23" s="29"/>
      <c r="J23" s="29"/>
    </row>
    <row r="24" spans="1:10" ht="15" customHeight="1" x14ac:dyDescent="0.25">
      <c r="A24" s="25"/>
      <c r="B24" s="26"/>
      <c r="C24" s="26"/>
      <c r="D24" s="26"/>
      <c r="E24" s="26"/>
      <c r="F24" s="26"/>
      <c r="G24" s="26"/>
      <c r="H24" s="26"/>
      <c r="I24" s="29"/>
      <c r="J24" s="29"/>
    </row>
    <row r="25" spans="1:10" ht="15" customHeight="1" x14ac:dyDescent="0.25">
      <c r="A25" s="25"/>
      <c r="B25" s="26"/>
      <c r="C25" s="26"/>
      <c r="D25" s="26"/>
      <c r="E25" s="26"/>
      <c r="F25" s="26"/>
      <c r="G25" s="26"/>
      <c r="H25" s="26"/>
      <c r="I25" s="29"/>
      <c r="J25" s="29"/>
    </row>
    <row r="26" spans="1:10" ht="15" customHeight="1" x14ac:dyDescent="0.25">
      <c r="A26" s="25" t="s">
        <v>1</v>
      </c>
      <c r="B26" s="26"/>
      <c r="C26" s="26"/>
      <c r="D26" s="26"/>
      <c r="E26" s="26"/>
      <c r="F26" s="26"/>
      <c r="G26" s="26"/>
      <c r="H26" s="26"/>
      <c r="I26" s="29"/>
      <c r="J26" s="29"/>
    </row>
    <row r="27" spans="1:10" ht="15" customHeight="1" x14ac:dyDescent="0.25">
      <c r="A27" s="25"/>
      <c r="B27" s="26"/>
      <c r="C27" s="26"/>
      <c r="D27" s="26"/>
      <c r="E27" s="26"/>
      <c r="F27" s="26"/>
      <c r="G27" s="26"/>
      <c r="H27" s="26"/>
      <c r="I27" s="29"/>
      <c r="J27" s="29"/>
    </row>
    <row r="28" spans="1:10" ht="15" customHeight="1" x14ac:dyDescent="0.25">
      <c r="A28" s="25"/>
      <c r="B28" s="26"/>
      <c r="C28" s="26"/>
      <c r="D28" s="26"/>
      <c r="E28" s="26"/>
      <c r="F28" s="26"/>
      <c r="G28" s="26"/>
      <c r="H28" s="26"/>
      <c r="I28" s="29"/>
      <c r="J28" s="29"/>
    </row>
    <row r="29" spans="1:10" ht="15" customHeight="1" x14ac:dyDescent="0.25">
      <c r="A29" s="25"/>
      <c r="B29" s="26" t="s">
        <v>1</v>
      </c>
      <c r="C29" s="26"/>
      <c r="D29" s="26"/>
      <c r="E29" s="26"/>
      <c r="F29" s="27"/>
      <c r="G29" s="26"/>
      <c r="H29" s="26"/>
      <c r="I29" s="29"/>
      <c r="J29" s="29"/>
    </row>
    <row r="30" spans="1:10" ht="15" customHeight="1" x14ac:dyDescent="0.25">
      <c r="A30" s="27"/>
      <c r="B30" s="26" t="s">
        <v>1</v>
      </c>
      <c r="C30" s="26"/>
      <c r="D30" s="26"/>
      <c r="E30" s="26"/>
      <c r="F30" s="26"/>
      <c r="G30" s="26"/>
      <c r="H30" s="26"/>
      <c r="I30" s="29"/>
      <c r="J30" s="29"/>
    </row>
    <row r="31" spans="1:10" x14ac:dyDescent="0.25">
      <c r="A31" s="27"/>
      <c r="B31" s="26" t="s">
        <v>1</v>
      </c>
      <c r="C31" s="26"/>
      <c r="D31" s="26"/>
      <c r="E31" s="26"/>
      <c r="F31" s="26"/>
      <c r="G31" s="26"/>
      <c r="H31" s="26"/>
      <c r="I31" s="29"/>
      <c r="J31" s="29"/>
    </row>
    <row r="32" spans="1:10" ht="13.8" x14ac:dyDescent="0.25">
      <c r="A32" s="28" t="s">
        <v>7</v>
      </c>
      <c r="B32" s="26"/>
      <c r="C32" s="26"/>
      <c r="D32" s="26"/>
      <c r="E32" s="26"/>
      <c r="F32" s="26"/>
      <c r="G32" s="26"/>
      <c r="H32" s="26"/>
      <c r="I32" s="29"/>
      <c r="J32" s="29"/>
    </row>
    <row r="33" spans="1:10" x14ac:dyDescent="0.25">
      <c r="A33" s="29"/>
      <c r="B33" s="26"/>
      <c r="C33" s="26"/>
      <c r="D33" s="26"/>
      <c r="E33" s="26"/>
      <c r="F33" s="26"/>
      <c r="G33" s="26"/>
      <c r="H33" s="26"/>
      <c r="I33" s="29"/>
      <c r="J33" s="29"/>
    </row>
    <row r="34" spans="1:10" x14ac:dyDescent="0.25">
      <c r="A34" s="29"/>
      <c r="B34" s="26"/>
      <c r="C34" s="26"/>
      <c r="D34" s="26"/>
      <c r="E34" s="26"/>
      <c r="F34" s="26"/>
      <c r="G34" s="26"/>
      <c r="H34" s="26"/>
      <c r="I34" s="29"/>
      <c r="J34" s="29"/>
    </row>
    <row r="35" spans="1:10" s="32" customFormat="1" ht="13.8" x14ac:dyDescent="0.25">
      <c r="A35" s="30"/>
      <c r="B35" s="26"/>
      <c r="C35" s="26"/>
      <c r="D35" s="26"/>
      <c r="E35" s="26"/>
      <c r="F35" s="26"/>
      <c r="G35" s="26"/>
      <c r="H35" s="26"/>
      <c r="I35" s="29"/>
      <c r="J35" s="29"/>
    </row>
    <row r="36" spans="1:10" s="32" customFormat="1" ht="11.4" x14ac:dyDescent="0.2">
      <c r="A36" s="31"/>
      <c r="B36" s="26"/>
      <c r="C36" s="26"/>
      <c r="D36" s="26"/>
      <c r="E36" s="26"/>
      <c r="F36" s="26"/>
      <c r="G36" s="26"/>
      <c r="H36" s="26"/>
      <c r="I36" s="31"/>
      <c r="J36" s="31"/>
    </row>
    <row r="37" spans="1:10" s="32" customFormat="1" ht="13.8" x14ac:dyDescent="0.25">
      <c r="A37" s="30" t="s">
        <v>1</v>
      </c>
      <c r="B37" s="26"/>
      <c r="C37" s="26"/>
      <c r="D37" s="26"/>
      <c r="E37" s="26"/>
      <c r="F37" s="26"/>
      <c r="G37" s="26"/>
      <c r="H37" s="26"/>
      <c r="I37" s="31"/>
      <c r="J37" s="31"/>
    </row>
    <row r="38" spans="1:10" s="32" customFormat="1" ht="11.4" x14ac:dyDescent="0.2">
      <c r="A38" s="31"/>
      <c r="B38" s="26"/>
      <c r="C38" s="26"/>
      <c r="D38" s="26"/>
      <c r="E38" s="26"/>
      <c r="F38" s="26"/>
      <c r="G38" s="26"/>
      <c r="H38" s="26"/>
      <c r="I38" s="31"/>
      <c r="J38" s="31"/>
    </row>
    <row r="39" spans="1:10" s="32" customFormat="1" ht="11.4" x14ac:dyDescent="0.2">
      <c r="A39" s="31"/>
      <c r="B39" s="26" t="s">
        <v>1</v>
      </c>
      <c r="C39" s="26"/>
      <c r="D39" s="26"/>
      <c r="E39" s="26"/>
      <c r="F39" s="26"/>
      <c r="G39" s="26"/>
      <c r="H39" s="26"/>
      <c r="I39" s="31"/>
      <c r="J39" s="31"/>
    </row>
    <row r="40" spans="1:10" s="32" customFormat="1" ht="13.8" x14ac:dyDescent="0.25">
      <c r="A40" s="28" t="s">
        <v>193</v>
      </c>
      <c r="B40" s="26"/>
      <c r="C40" s="26"/>
      <c r="D40" s="26"/>
      <c r="E40" s="26"/>
      <c r="F40" s="26"/>
      <c r="G40" s="26"/>
      <c r="H40" s="26"/>
      <c r="I40" s="31"/>
      <c r="J40" s="31"/>
    </row>
    <row r="41" spans="1:10" s="32" customFormat="1" ht="11.4" x14ac:dyDescent="0.2">
      <c r="A41" s="31"/>
      <c r="B41" s="26"/>
      <c r="C41" s="26"/>
      <c r="D41" s="26"/>
      <c r="E41" s="26"/>
      <c r="F41" s="26"/>
      <c r="G41" s="26"/>
      <c r="H41" s="26"/>
      <c r="I41" s="31"/>
      <c r="J41" s="31"/>
    </row>
    <row r="42" spans="1:10" s="32" customFormat="1" ht="11.4" x14ac:dyDescent="0.2">
      <c r="A42" s="31"/>
      <c r="B42" s="26"/>
      <c r="C42" s="26"/>
      <c r="D42" s="26"/>
      <c r="E42" s="26"/>
      <c r="F42" s="26"/>
      <c r="G42" s="26"/>
      <c r="H42" s="26"/>
      <c r="I42" s="31"/>
      <c r="J42" s="31"/>
    </row>
    <row r="43" spans="1:10" s="32" customFormat="1" ht="11.4" x14ac:dyDescent="0.2">
      <c r="A43" s="31"/>
      <c r="B43" s="26"/>
      <c r="C43" s="26"/>
      <c r="D43" s="26"/>
      <c r="E43" s="26"/>
      <c r="F43" s="26"/>
      <c r="G43" s="26"/>
      <c r="H43" s="26"/>
      <c r="I43" s="31"/>
      <c r="J43" s="31"/>
    </row>
    <row r="44" spans="1:10" s="32" customFormat="1" ht="11.4" x14ac:dyDescent="0.2">
      <c r="A44" s="31"/>
      <c r="B44" s="26"/>
      <c r="C44" s="26"/>
      <c r="D44" s="26"/>
      <c r="E44" s="26"/>
      <c r="F44" s="26"/>
      <c r="G44" s="26"/>
      <c r="H44" s="26"/>
      <c r="I44" s="31"/>
      <c r="J44" s="31"/>
    </row>
    <row r="45" spans="1:10" s="32" customFormat="1" ht="11.4" x14ac:dyDescent="0.2">
      <c r="A45" s="31"/>
      <c r="B45" s="26"/>
      <c r="C45" s="26"/>
      <c r="D45" s="26"/>
      <c r="E45" s="26"/>
      <c r="F45" s="26"/>
      <c r="G45" s="26"/>
      <c r="H45" s="26"/>
      <c r="I45" s="31"/>
      <c r="J45" s="31"/>
    </row>
    <row r="46" spans="1:10" s="32" customFormat="1" ht="11.4" x14ac:dyDescent="0.2">
      <c r="A46" s="31"/>
      <c r="B46" s="26"/>
      <c r="C46" s="26"/>
      <c r="D46" s="26"/>
      <c r="E46" s="26"/>
      <c r="F46" s="26"/>
      <c r="G46" s="26"/>
      <c r="H46" s="26"/>
      <c r="I46" s="31"/>
      <c r="J46" s="31"/>
    </row>
    <row r="47" spans="1:10" s="32" customFormat="1" ht="11.4" x14ac:dyDescent="0.2">
      <c r="A47" s="31"/>
      <c r="B47" s="26"/>
      <c r="C47" s="26"/>
      <c r="D47" s="26"/>
      <c r="E47" s="26"/>
      <c r="F47" s="26"/>
      <c r="G47" s="26"/>
      <c r="H47" s="26"/>
      <c r="I47" s="31"/>
      <c r="J47" s="31"/>
    </row>
    <row r="48" spans="1:10" s="32" customFormat="1" ht="11.4" x14ac:dyDescent="0.2">
      <c r="A48" s="31"/>
      <c r="B48" s="26"/>
      <c r="C48" s="26"/>
      <c r="D48" s="26"/>
      <c r="E48" s="26"/>
      <c r="F48" s="26"/>
      <c r="G48" s="26"/>
      <c r="H48" s="26"/>
      <c r="I48" s="31"/>
      <c r="J48" s="31"/>
    </row>
    <row r="49" spans="1:10" s="32" customFormat="1" ht="11.4" x14ac:dyDescent="0.2">
      <c r="A49" s="31"/>
      <c r="B49" s="26"/>
      <c r="C49" s="26"/>
      <c r="D49" s="26"/>
      <c r="E49" s="26"/>
      <c r="F49" s="26"/>
      <c r="G49" s="26"/>
      <c r="H49" s="26"/>
      <c r="I49" s="31"/>
      <c r="J49" s="31"/>
    </row>
    <row r="50" spans="1:10" s="32" customFormat="1" ht="11.4" x14ac:dyDescent="0.2">
      <c r="A50" s="31"/>
      <c r="B50" s="26"/>
      <c r="C50" s="26"/>
      <c r="D50" s="26"/>
      <c r="E50" s="26"/>
      <c r="F50" s="26"/>
      <c r="G50" s="26"/>
      <c r="H50" s="26"/>
      <c r="I50" s="31"/>
      <c r="J50" s="31"/>
    </row>
    <row r="51" spans="1:10" s="32" customFormat="1" ht="13.8" x14ac:dyDescent="0.25">
      <c r="A51" s="28" t="s">
        <v>194</v>
      </c>
      <c r="B51" s="26"/>
      <c r="C51" s="26"/>
      <c r="D51" s="26"/>
      <c r="E51" s="26"/>
      <c r="F51" s="26"/>
      <c r="G51" s="26"/>
      <c r="H51" s="26"/>
      <c r="I51" s="31"/>
      <c r="J51" s="31"/>
    </row>
    <row r="52" spans="1:10" s="32" customFormat="1" ht="11.4" x14ac:dyDescent="0.2">
      <c r="A52" s="31"/>
      <c r="B52" s="26"/>
      <c r="C52" s="26"/>
      <c r="D52" s="26"/>
      <c r="E52" s="26"/>
      <c r="F52" s="26"/>
      <c r="G52" s="26"/>
      <c r="H52" s="26"/>
      <c r="I52" s="31"/>
      <c r="J52" s="31"/>
    </row>
    <row r="53" spans="1:10" s="32" customFormat="1" ht="11.4" x14ac:dyDescent="0.2">
      <c r="A53" s="31"/>
      <c r="B53" s="26"/>
      <c r="C53" s="26"/>
      <c r="D53" s="26"/>
      <c r="E53" s="26"/>
      <c r="F53" s="26"/>
      <c r="G53" s="26"/>
      <c r="H53" s="26"/>
      <c r="I53" s="31"/>
      <c r="J53" s="31"/>
    </row>
    <row r="54" spans="1:10" s="32" customFormat="1" ht="11.4" x14ac:dyDescent="0.2">
      <c r="A54" s="31"/>
      <c r="B54" s="26"/>
      <c r="C54" s="26"/>
      <c r="D54" s="26"/>
      <c r="E54" s="26"/>
      <c r="F54" s="26"/>
      <c r="G54" s="26"/>
      <c r="H54" s="26"/>
      <c r="I54" s="31"/>
      <c r="J54" s="31"/>
    </row>
    <row r="55" spans="1:10" s="32" customFormat="1" ht="11.4" x14ac:dyDescent="0.2">
      <c r="A55" s="31"/>
      <c r="B55" s="26"/>
      <c r="C55" s="26"/>
      <c r="D55" s="26"/>
      <c r="E55" s="26"/>
      <c r="F55" s="26"/>
      <c r="G55" s="26"/>
      <c r="H55" s="26"/>
      <c r="I55" s="31"/>
      <c r="J55" s="31"/>
    </row>
    <row r="56" spans="1:10" s="32" customFormat="1" ht="11.4" x14ac:dyDescent="0.2">
      <c r="A56" s="31"/>
      <c r="B56" s="26"/>
      <c r="C56" s="26"/>
      <c r="D56" s="26"/>
      <c r="E56" s="26"/>
      <c r="F56" s="26"/>
      <c r="G56" s="26"/>
      <c r="H56" s="26"/>
      <c r="I56" s="31"/>
      <c r="J56" s="31"/>
    </row>
    <row r="57" spans="1:10" s="32" customFormat="1" ht="11.4" x14ac:dyDescent="0.2">
      <c r="A57" s="31"/>
      <c r="B57" s="26"/>
      <c r="C57" s="26"/>
      <c r="D57" s="26"/>
      <c r="E57" s="26"/>
      <c r="F57" s="26"/>
      <c r="G57" s="26"/>
      <c r="H57" s="26"/>
      <c r="I57" s="31"/>
      <c r="J57" s="31"/>
    </row>
    <row r="58" spans="1:10" s="32" customFormat="1" ht="11.4" x14ac:dyDescent="0.2">
      <c r="A58" s="31"/>
      <c r="B58" s="26"/>
      <c r="C58" s="26"/>
      <c r="D58" s="26"/>
      <c r="E58" s="26"/>
      <c r="F58" s="26"/>
      <c r="G58" s="26"/>
      <c r="H58" s="26"/>
      <c r="I58" s="31"/>
      <c r="J58" s="31"/>
    </row>
    <row r="59" spans="1:10" s="32" customFormat="1" ht="11.4" x14ac:dyDescent="0.2">
      <c r="A59" s="31"/>
      <c r="B59" s="26"/>
      <c r="C59" s="26"/>
      <c r="D59" s="26"/>
      <c r="E59" s="26"/>
      <c r="F59" s="26"/>
      <c r="G59" s="26"/>
      <c r="H59" s="26"/>
      <c r="I59" s="31"/>
      <c r="J59" s="31"/>
    </row>
    <row r="60" spans="1:10" s="32" customFormat="1" ht="11.4" x14ac:dyDescent="0.2">
      <c r="A60" s="31"/>
      <c r="B60" s="26"/>
      <c r="C60" s="26"/>
      <c r="D60" s="26"/>
      <c r="E60" s="26"/>
      <c r="F60" s="26"/>
      <c r="G60" s="26"/>
      <c r="H60" s="26"/>
      <c r="I60" s="31"/>
      <c r="J60" s="31"/>
    </row>
    <row r="61" spans="1:10" s="32" customFormat="1" ht="11.4" x14ac:dyDescent="0.2">
      <c r="A61" s="31"/>
      <c r="B61" s="26"/>
      <c r="C61" s="26"/>
      <c r="D61" s="26"/>
      <c r="E61" s="26"/>
      <c r="F61" s="26"/>
      <c r="G61" s="26"/>
      <c r="H61" s="26"/>
      <c r="I61" s="31"/>
      <c r="J61" s="31"/>
    </row>
    <row r="62" spans="1:10" s="32" customFormat="1" ht="11.4" x14ac:dyDescent="0.2">
      <c r="A62" s="31"/>
      <c r="B62" s="26"/>
      <c r="C62" s="26"/>
      <c r="D62" s="26"/>
      <c r="E62" s="26"/>
      <c r="F62" s="26"/>
      <c r="G62" s="26"/>
      <c r="H62" s="26"/>
      <c r="I62" s="31"/>
      <c r="J62" s="31"/>
    </row>
    <row r="63" spans="1:10" s="32" customFormat="1" ht="13.8" x14ac:dyDescent="0.25">
      <c r="A63" s="33" t="s">
        <v>6</v>
      </c>
      <c r="B63" s="26" t="s">
        <v>1</v>
      </c>
      <c r="C63" s="26"/>
      <c r="D63" s="26"/>
      <c r="E63" s="34"/>
      <c r="F63" s="26"/>
      <c r="G63" s="26"/>
      <c r="H63" s="26"/>
      <c r="I63" s="31"/>
      <c r="J63" s="31"/>
    </row>
    <row r="64" spans="1:10" s="32" customFormat="1" ht="13.8" x14ac:dyDescent="0.25">
      <c r="A64" s="30"/>
      <c r="B64" s="26" t="s">
        <v>1</v>
      </c>
      <c r="C64" s="26"/>
      <c r="D64" s="26"/>
      <c r="E64" s="34"/>
      <c r="F64" s="26"/>
      <c r="G64" s="26"/>
      <c r="H64" s="26"/>
      <c r="I64" s="31"/>
      <c r="J64" s="31"/>
    </row>
    <row r="65" spans="1:10" s="32" customFormat="1" ht="13.8" x14ac:dyDescent="0.25">
      <c r="A65" s="30" t="s">
        <v>1</v>
      </c>
      <c r="B65" s="26" t="s">
        <v>1</v>
      </c>
      <c r="C65" s="35"/>
      <c r="D65" s="26"/>
      <c r="E65" s="26"/>
      <c r="F65" s="26"/>
      <c r="G65" s="26"/>
      <c r="H65" s="26"/>
      <c r="I65" s="31"/>
      <c r="J65" s="31"/>
    </row>
    <row r="66" spans="1:10" s="32" customFormat="1" ht="13.8" x14ac:dyDescent="0.25">
      <c r="A66" s="30"/>
      <c r="B66" s="26" t="s">
        <v>1</v>
      </c>
      <c r="C66" s="26"/>
      <c r="D66" s="26"/>
      <c r="E66" s="26"/>
      <c r="F66" s="26"/>
      <c r="G66" s="26"/>
      <c r="H66" s="26"/>
      <c r="I66" s="31"/>
      <c r="J66" s="31"/>
    </row>
    <row r="67" spans="1:10" s="32" customFormat="1" x14ac:dyDescent="0.25">
      <c r="A67" s="29"/>
      <c r="B67" s="26"/>
      <c r="C67" s="26"/>
      <c r="D67" s="26"/>
      <c r="E67" s="26"/>
      <c r="F67" s="26"/>
      <c r="G67" s="26"/>
      <c r="H67" s="26"/>
      <c r="I67" s="31"/>
      <c r="J67" s="31"/>
    </row>
    <row r="68" spans="1:10" s="32" customFormat="1" ht="11.4" x14ac:dyDescent="0.2">
      <c r="A68" s="31"/>
      <c r="B68" s="26"/>
      <c r="C68" s="26"/>
      <c r="D68" s="26"/>
      <c r="E68" s="26"/>
      <c r="F68" s="26"/>
      <c r="G68" s="26"/>
      <c r="H68" s="26"/>
      <c r="I68" s="31"/>
      <c r="J68" s="31"/>
    </row>
    <row r="69" spans="1:10" s="32" customFormat="1" ht="11.4" x14ac:dyDescent="0.2">
      <c r="A69" s="31"/>
      <c r="B69" s="26"/>
      <c r="C69" s="26"/>
      <c r="D69" s="26"/>
      <c r="E69" s="26"/>
      <c r="F69" s="26"/>
      <c r="G69" s="26"/>
      <c r="H69" s="26"/>
      <c r="I69" s="31"/>
      <c r="J69" s="31"/>
    </row>
    <row r="70" spans="1:10" s="32" customFormat="1" ht="13.8" x14ac:dyDescent="0.25">
      <c r="A70" s="28" t="s">
        <v>5</v>
      </c>
      <c r="B70" s="26" t="s">
        <v>1</v>
      </c>
      <c r="C70" s="26"/>
      <c r="D70" s="26"/>
      <c r="E70" s="26"/>
      <c r="F70" s="26"/>
      <c r="G70" s="26"/>
      <c r="H70" s="26"/>
      <c r="I70" s="31"/>
      <c r="J70" s="31"/>
    </row>
    <row r="71" spans="1:10" s="32" customFormat="1" ht="11.4" x14ac:dyDescent="0.2">
      <c r="A71" s="31"/>
      <c r="B71" s="26" t="s">
        <v>1</v>
      </c>
      <c r="C71" s="26"/>
      <c r="D71" s="26"/>
      <c r="E71" s="26"/>
      <c r="F71" s="26"/>
      <c r="G71" s="26"/>
      <c r="H71" s="26"/>
      <c r="I71" s="31"/>
      <c r="J71" s="31"/>
    </row>
    <row r="72" spans="1:10" s="32" customFormat="1" ht="11.4" x14ac:dyDescent="0.2">
      <c r="A72" s="31"/>
      <c r="B72" s="26" t="s">
        <v>1</v>
      </c>
      <c r="C72" s="26"/>
      <c r="D72" s="26"/>
      <c r="E72" s="26"/>
      <c r="F72" s="26"/>
      <c r="G72" s="26"/>
      <c r="H72" s="26"/>
      <c r="I72" s="31"/>
      <c r="J72" s="31"/>
    </row>
    <row r="73" spans="1:10" s="32" customFormat="1" ht="13.8" x14ac:dyDescent="0.25">
      <c r="A73" s="30"/>
      <c r="B73" s="26" t="s">
        <v>1</v>
      </c>
      <c r="C73" s="26"/>
      <c r="D73" s="26"/>
      <c r="E73" s="26"/>
      <c r="F73" s="26"/>
      <c r="G73" s="26"/>
      <c r="H73" s="26"/>
      <c r="I73" s="31"/>
      <c r="J73" s="31"/>
    </row>
    <row r="74" spans="1:10" s="32" customFormat="1" ht="11.4" x14ac:dyDescent="0.2">
      <c r="A74" s="31"/>
      <c r="B74" s="26"/>
      <c r="C74" s="26"/>
      <c r="D74" s="26" t="s">
        <v>1</v>
      </c>
      <c r="E74" s="26"/>
      <c r="F74" s="26"/>
      <c r="G74" s="26"/>
      <c r="H74" s="26"/>
      <c r="I74" s="31"/>
      <c r="J74" s="31"/>
    </row>
    <row r="75" spans="1:10" s="32" customFormat="1" ht="11.4" x14ac:dyDescent="0.2">
      <c r="A75" s="31"/>
      <c r="B75" s="26" t="s">
        <v>1</v>
      </c>
      <c r="C75" s="26"/>
      <c r="D75" s="26"/>
      <c r="E75" s="26"/>
      <c r="F75" s="26"/>
      <c r="G75" s="26"/>
      <c r="H75" s="26"/>
      <c r="I75" s="31"/>
      <c r="J75" s="31"/>
    </row>
    <row r="76" spans="1:10" s="32" customFormat="1" ht="11.4" x14ac:dyDescent="0.2">
      <c r="A76" s="31"/>
      <c r="B76" s="26" t="s">
        <v>1</v>
      </c>
      <c r="C76" s="26"/>
      <c r="D76" s="26"/>
      <c r="E76" s="26"/>
      <c r="F76" s="26"/>
      <c r="G76" s="26"/>
      <c r="H76" s="26"/>
      <c r="I76" s="31"/>
      <c r="J76" s="31"/>
    </row>
    <row r="77" spans="1:10" ht="13.8" x14ac:dyDescent="0.25">
      <c r="A77" s="30"/>
      <c r="B77" s="26" t="s">
        <v>1</v>
      </c>
      <c r="C77" s="26"/>
      <c r="D77" s="26"/>
      <c r="E77" s="26"/>
      <c r="F77" s="26"/>
      <c r="G77" s="26"/>
      <c r="H77" s="26"/>
      <c r="I77" s="31"/>
      <c r="J77" s="31"/>
    </row>
    <row r="78" spans="1:10" ht="13.5" customHeight="1" x14ac:dyDescent="0.25">
      <c r="A78" s="29"/>
      <c r="B78" s="26"/>
      <c r="C78" s="26"/>
      <c r="D78" s="26"/>
      <c r="E78" s="26"/>
      <c r="F78" s="26"/>
      <c r="G78" s="26"/>
      <c r="H78" s="26"/>
      <c r="I78" s="29"/>
      <c r="J78" s="29"/>
    </row>
    <row r="79" spans="1:10" ht="13.5" customHeight="1" x14ac:dyDescent="0.25">
      <c r="A79" s="28" t="s">
        <v>8</v>
      </c>
      <c r="B79" s="185"/>
      <c r="C79" s="185"/>
      <c r="D79" s="185"/>
      <c r="E79" s="185"/>
      <c r="F79" s="185"/>
      <c r="G79" s="185"/>
      <c r="H79" s="185"/>
      <c r="I79" s="29"/>
      <c r="J79" s="29"/>
    </row>
    <row r="80" spans="1:10" ht="13.5" customHeight="1" x14ac:dyDescent="0.25">
      <c r="A80" s="28"/>
      <c r="B80" s="127"/>
      <c r="C80" s="127"/>
      <c r="D80" s="127"/>
      <c r="E80" s="127"/>
      <c r="F80" s="127"/>
      <c r="G80" s="127"/>
      <c r="H80" s="127"/>
      <c r="I80" s="29"/>
      <c r="J80" s="29"/>
    </row>
    <row r="81" spans="1:10" ht="13.5" customHeight="1" x14ac:dyDescent="0.25">
      <c r="A81" s="28"/>
      <c r="B81" s="127"/>
      <c r="C81" s="127"/>
      <c r="D81" s="127"/>
      <c r="E81" s="127"/>
      <c r="F81" s="127"/>
      <c r="G81" s="127"/>
      <c r="H81" s="127"/>
      <c r="I81" s="29"/>
      <c r="J81" s="29"/>
    </row>
    <row r="82" spans="1:10" s="32" customFormat="1" ht="12.75" customHeight="1" x14ac:dyDescent="0.25">
      <c r="A82" s="29"/>
      <c r="B82" s="26"/>
      <c r="C82" s="26"/>
      <c r="D82" s="26"/>
      <c r="E82" s="26"/>
      <c r="F82" s="26"/>
      <c r="G82" s="26"/>
      <c r="H82" s="26"/>
      <c r="I82" s="29"/>
      <c r="J82" s="29"/>
    </row>
    <row r="83" spans="1:10" s="32" customFormat="1" ht="14.25" customHeight="1" x14ac:dyDescent="0.25">
      <c r="A83" s="27"/>
      <c r="B83" s="36"/>
      <c r="C83" s="35"/>
      <c r="D83" s="37"/>
      <c r="E83" s="38"/>
      <c r="F83" s="38"/>
      <c r="G83" s="38"/>
      <c r="H83" s="22"/>
      <c r="I83" s="31"/>
      <c r="J83" s="31"/>
    </row>
    <row r="84" spans="1:10" s="32" customFormat="1" ht="13.5" customHeight="1" x14ac:dyDescent="0.25">
      <c r="A84" s="29"/>
      <c r="B84" s="29"/>
      <c r="C84" s="29"/>
      <c r="D84" s="29"/>
      <c r="E84" s="29"/>
      <c r="F84" s="29"/>
      <c r="G84" s="29"/>
      <c r="H84" s="29"/>
      <c r="I84" s="31"/>
      <c r="J84" s="31"/>
    </row>
    <row r="85" spans="1:10" s="32" customFormat="1" ht="13.5" customHeight="1" x14ac:dyDescent="0.25">
      <c r="A85" s="17"/>
      <c r="B85" s="17"/>
      <c r="C85" s="17"/>
      <c r="D85" s="17"/>
      <c r="E85" s="17"/>
      <c r="F85" s="17"/>
      <c r="G85" s="17"/>
      <c r="H85" s="17"/>
    </row>
    <row r="86" spans="1:10" s="32" customFormat="1" x14ac:dyDescent="0.25">
      <c r="A86" s="17"/>
      <c r="B86" s="17"/>
      <c r="C86" s="17"/>
      <c r="D86" s="17"/>
      <c r="E86" s="17"/>
      <c r="F86" s="17"/>
      <c r="G86" s="17"/>
      <c r="H86" s="17"/>
    </row>
    <row r="87" spans="1:10" s="32" customFormat="1" x14ac:dyDescent="0.25">
      <c r="A87" s="17"/>
      <c r="B87" s="17"/>
      <c r="C87" s="17"/>
      <c r="D87" s="17"/>
      <c r="E87" s="17"/>
      <c r="F87" s="17"/>
      <c r="G87" s="17"/>
      <c r="H87" s="17"/>
    </row>
    <row r="88" spans="1:10" s="32" customFormat="1" x14ac:dyDescent="0.25">
      <c r="A88" s="17"/>
      <c r="B88" s="17"/>
      <c r="C88" s="17"/>
      <c r="D88" s="17"/>
      <c r="E88" s="17"/>
      <c r="F88" s="17"/>
      <c r="G88" s="17"/>
      <c r="H88" s="17"/>
    </row>
    <row r="89" spans="1:10" s="32" customFormat="1" x14ac:dyDescent="0.25">
      <c r="A89" s="17"/>
      <c r="B89" s="17"/>
      <c r="C89" s="17"/>
      <c r="D89" s="17"/>
      <c r="E89" s="17"/>
      <c r="F89" s="17"/>
      <c r="G89" s="17"/>
      <c r="H89" s="17"/>
    </row>
    <row r="90" spans="1:10" s="32" customFormat="1" x14ac:dyDescent="0.25">
      <c r="A90" s="17"/>
      <c r="B90" s="17"/>
      <c r="C90" s="17"/>
      <c r="D90" s="17"/>
      <c r="E90" s="17"/>
      <c r="F90" s="17"/>
      <c r="G90" s="17"/>
      <c r="H90" s="17"/>
    </row>
    <row r="91" spans="1:10" x14ac:dyDescent="0.25">
      <c r="I91" s="32"/>
      <c r="J91" s="3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239" priority="49" operator="between">
      <formula>0.0001</formula>
      <formula>0.304</formula>
    </cfRule>
  </conditionalFormatting>
  <conditionalFormatting sqref="B6">
    <cfRule type="cellIs" dxfId="238" priority="47" operator="between">
      <formula>0.001</formula>
      <formula>0.999</formula>
    </cfRule>
  </conditionalFormatting>
  <conditionalFormatting sqref="C5">
    <cfRule type="cellIs" dxfId="237" priority="40" operator="between">
      <formula>0.0001</formula>
      <formula>0.304</formula>
    </cfRule>
  </conditionalFormatting>
  <conditionalFormatting sqref="C6">
    <cfRule type="cellIs" dxfId="236" priority="38" operator="between">
      <formula>0.001</formula>
      <formula>0.999</formula>
    </cfRule>
  </conditionalFormatting>
  <conditionalFormatting sqref="D5:F5">
    <cfRule type="cellIs" dxfId="235" priority="30" operator="between">
      <formula>0.0001</formula>
      <formula>0.304</formula>
    </cfRule>
  </conditionalFormatting>
  <conditionalFormatting sqref="D6:F6">
    <cfRule type="cellIs" dxfId="234" priority="28" operator="between">
      <formula>0.001</formula>
      <formula>0.999</formula>
    </cfRule>
  </conditionalFormatting>
  <conditionalFormatting sqref="B4">
    <cfRule type="cellIs" dxfId="233" priority="27" operator="between">
      <formula>0.01</formula>
      <formula>0.99</formula>
    </cfRule>
  </conditionalFormatting>
  <conditionalFormatting sqref="C4">
    <cfRule type="cellIs" dxfId="232" priority="26" operator="between">
      <formula>0.01</formula>
      <formula>0.99</formula>
    </cfRule>
  </conditionalFormatting>
  <conditionalFormatting sqref="D4:F4">
    <cfRule type="cellIs" dxfId="231" priority="25" operator="between">
      <formula>0.01</formula>
      <formula>0.99</formula>
    </cfRule>
  </conditionalFormatting>
  <conditionalFormatting sqref="B9:F9">
    <cfRule type="cellIs" dxfId="230" priority="24" operator="greaterThan">
      <formula>5</formula>
    </cfRule>
  </conditionalFormatting>
  <conditionalFormatting sqref="B15">
    <cfRule type="cellIs" dxfId="229" priority="20" operator="greaterThan">
      <formula>3999</formula>
    </cfRule>
  </conditionalFormatting>
  <conditionalFormatting sqref="B13">
    <cfRule type="cellIs" dxfId="228" priority="19" operator="greaterThan">
      <formula>3999</formula>
    </cfRule>
  </conditionalFormatting>
  <conditionalFormatting sqref="B19">
    <cfRule type="cellIs" dxfId="227" priority="18" operator="greaterThan">
      <formula>100</formula>
    </cfRule>
  </conditionalFormatting>
  <conditionalFormatting sqref="C15">
    <cfRule type="cellIs" dxfId="226" priority="17" operator="greaterThan">
      <formula>3999</formula>
    </cfRule>
  </conditionalFormatting>
  <conditionalFormatting sqref="C13">
    <cfRule type="cellIs" dxfId="225" priority="16" operator="greaterThan">
      <formula>3999</formula>
    </cfRule>
  </conditionalFormatting>
  <conditionalFormatting sqref="C19">
    <cfRule type="cellIs" dxfId="224" priority="15" operator="greaterThan">
      <formula>100</formula>
    </cfRule>
  </conditionalFormatting>
  <conditionalFormatting sqref="D15:F15">
    <cfRule type="cellIs" dxfId="223" priority="14" operator="greaterThan">
      <formula>3999</formula>
    </cfRule>
  </conditionalFormatting>
  <conditionalFormatting sqref="B14:F14">
    <cfRule type="cellIs" dxfId="222" priority="13" operator="greaterThan">
      <formula>13999</formula>
    </cfRule>
  </conditionalFormatting>
  <conditionalFormatting sqref="D13:F13">
    <cfRule type="cellIs" dxfId="221" priority="12" operator="greaterThan">
      <formula>3999</formula>
    </cfRule>
  </conditionalFormatting>
  <conditionalFormatting sqref="D19:F19">
    <cfRule type="cellIs" dxfId="220" priority="11" operator="greaterThan">
      <formula>100</formula>
    </cfRule>
  </conditionalFormatting>
  <conditionalFormatting sqref="B16:F16">
    <cfRule type="expression" dxfId="219" priority="9">
      <formula>ISBLANK(B16:F16)</formula>
    </cfRule>
    <cfRule type="cellIs" dxfId="218" priority="10" operator="lessThan">
      <formula>0.7</formula>
    </cfRule>
  </conditionalFormatting>
  <conditionalFormatting sqref="B17:F17">
    <cfRule type="expression" dxfId="217" priority="7">
      <formula>ISBLANK(B17:F17)</formula>
    </cfRule>
    <cfRule type="cellIs" dxfId="216" priority="8" operator="lessThan">
      <formula>0.028</formula>
    </cfRule>
  </conditionalFormatting>
  <conditionalFormatting sqref="B20:F20">
    <cfRule type="expression" dxfId="215" priority="5">
      <formula>ISBLANK(B20:F20)</formula>
    </cfRule>
    <cfRule type="cellIs" dxfId="214" priority="6" operator="lessThan">
      <formula>0.88</formula>
    </cfRule>
  </conditionalFormatting>
  <conditionalFormatting sqref="B18:F18">
    <cfRule type="expression" dxfId="213" priority="3">
      <formula>ISBLANK(B18:F18)</formula>
    </cfRule>
    <cfRule type="cellIs" dxfId="212" priority="4" operator="lessThan">
      <formula>0.35</formula>
    </cfRule>
  </conditionalFormatting>
  <conditionalFormatting sqref="B7:H7">
    <cfRule type="expression" dxfId="211" priority="1">
      <formula>ISBLANK(B7:F7)</formula>
    </cfRule>
    <cfRule type="cellIs" dxfId="210" priority="2" operator="lessThanOrEqual">
      <formula>0</formula>
    </cfRule>
  </conditionalFormatting>
  <dataValidations count="11">
    <dataValidation type="whole" allowBlank="1" showInputMessage="1" showErrorMessage="1" sqref="B19:F19">
      <formula1>0</formula1>
      <formula2>400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3:F13">
      <formula1>0</formula1>
      <formula2>100000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78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56" t="s">
        <v>180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26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ht="13.5" customHeight="1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5" customHeight="1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5" customHeight="1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5" customHeight="1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5" customHeight="1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5" customHeight="1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ht="15" customHeight="1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s="172" customFormat="1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3.8" x14ac:dyDescent="0.25">
      <c r="A40" s="169" t="s">
        <v>193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1.4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1.4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1.4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1.4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1.4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11.4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1.4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1.4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1.4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1.4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3.8" x14ac:dyDescent="0.25">
      <c r="A51" s="169" t="s">
        <v>194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1.4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1.4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1.4" x14ac:dyDescent="0.2">
      <c r="A54" s="171"/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1.4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1.4" x14ac:dyDescent="0.2">
      <c r="A56" s="171"/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1.4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1.4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1.4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1.4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1.4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1.4" x14ac:dyDescent="0.2">
      <c r="A62" s="171"/>
      <c r="B62" s="167"/>
      <c r="C62" s="167"/>
      <c r="D62" s="167"/>
      <c r="E62" s="167"/>
      <c r="F62" s="167"/>
      <c r="G62" s="167"/>
      <c r="H62" s="167"/>
      <c r="I62" s="171"/>
      <c r="J62" s="171"/>
    </row>
    <row r="63" spans="1:10" s="172" customFormat="1" ht="13.8" x14ac:dyDescent="0.25">
      <c r="A63" s="173" t="s">
        <v>6</v>
      </c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/>
      <c r="B64" s="167" t="s">
        <v>1</v>
      </c>
      <c r="C64" s="167"/>
      <c r="D64" s="167"/>
      <c r="E64" s="174"/>
      <c r="F64" s="167"/>
      <c r="G64" s="167"/>
      <c r="H64" s="167"/>
      <c r="I64" s="171"/>
      <c r="J64" s="171"/>
    </row>
    <row r="65" spans="1:10" s="172" customFormat="1" ht="13.8" x14ac:dyDescent="0.25">
      <c r="A65" s="170" t="s">
        <v>1</v>
      </c>
      <c r="B65" s="167" t="s">
        <v>1</v>
      </c>
      <c r="C65" s="175"/>
      <c r="D65" s="167"/>
      <c r="E65" s="167"/>
      <c r="F65" s="167"/>
      <c r="G65" s="167"/>
      <c r="H65" s="167"/>
      <c r="I65" s="171"/>
      <c r="J65" s="171"/>
    </row>
    <row r="66" spans="1:10" s="172" customFormat="1" ht="13.8" x14ac:dyDescent="0.25">
      <c r="A66" s="170"/>
      <c r="B66" s="167" t="s">
        <v>1</v>
      </c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x14ac:dyDescent="0.25">
      <c r="A67" s="157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1.4" x14ac:dyDescent="0.2">
      <c r="A69" s="171"/>
      <c r="B69" s="167"/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3.8" x14ac:dyDescent="0.25">
      <c r="A70" s="169" t="s">
        <v>5</v>
      </c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1.4" x14ac:dyDescent="0.2">
      <c r="A72" s="171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3.8" x14ac:dyDescent="0.25">
      <c r="A73" s="170"/>
      <c r="B73" s="167" t="s">
        <v>1</v>
      </c>
      <c r="C73" s="167"/>
      <c r="D73" s="167"/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/>
      <c r="C74" s="167"/>
      <c r="D74" s="167" t="s">
        <v>1</v>
      </c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1.4" x14ac:dyDescent="0.2">
      <c r="A76" s="171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ht="13.8" x14ac:dyDescent="0.25">
      <c r="A77" s="170"/>
      <c r="B77" s="167" t="s">
        <v>1</v>
      </c>
      <c r="C77" s="167"/>
      <c r="D77" s="167"/>
      <c r="E77" s="167"/>
      <c r="F77" s="167"/>
      <c r="G77" s="167"/>
      <c r="H77" s="167"/>
      <c r="I77" s="171"/>
      <c r="J77" s="171"/>
    </row>
    <row r="78" spans="1:10" ht="13.5" customHeight="1" x14ac:dyDescent="0.25">
      <c r="A78" s="157"/>
      <c r="B78" s="167"/>
      <c r="C78" s="167"/>
      <c r="D78" s="167"/>
      <c r="E78" s="167"/>
      <c r="F78" s="167"/>
      <c r="G78" s="167"/>
      <c r="H78" s="167"/>
      <c r="I78" s="157"/>
      <c r="J78" s="157"/>
    </row>
    <row r="79" spans="1:10" ht="13.5" customHeight="1" x14ac:dyDescent="0.25">
      <c r="A79" s="169" t="s">
        <v>8</v>
      </c>
      <c r="B79" s="183"/>
      <c r="C79" s="183"/>
      <c r="D79" s="183"/>
      <c r="E79" s="183"/>
      <c r="F79" s="183"/>
      <c r="G79" s="183"/>
      <c r="H79" s="183"/>
      <c r="I79" s="157"/>
      <c r="J79" s="157"/>
    </row>
    <row r="80" spans="1:10" ht="13.5" customHeight="1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ht="13.5" customHeight="1" x14ac:dyDescent="0.25">
      <c r="A81" s="169"/>
      <c r="B81" s="176"/>
      <c r="C81" s="176"/>
      <c r="D81" s="176"/>
      <c r="E81" s="176"/>
      <c r="F81" s="176"/>
      <c r="G81" s="176"/>
      <c r="H81" s="176"/>
      <c r="I81" s="157"/>
      <c r="J81" s="157"/>
    </row>
    <row r="82" spans="1:10" s="172" customFormat="1" ht="12.75" customHeight="1" x14ac:dyDescent="0.25">
      <c r="A82" s="157"/>
      <c r="B82" s="167"/>
      <c r="C82" s="167"/>
      <c r="D82" s="167"/>
      <c r="E82" s="167"/>
      <c r="F82" s="167"/>
      <c r="G82" s="167"/>
      <c r="H82" s="167"/>
      <c r="I82" s="157"/>
      <c r="J82" s="157"/>
    </row>
    <row r="83" spans="1:10" s="172" customFormat="1" ht="14.25" customHeight="1" x14ac:dyDescent="0.25">
      <c r="A83" s="168"/>
      <c r="B83" s="177"/>
      <c r="C83" s="175"/>
      <c r="D83" s="178"/>
      <c r="E83" s="179"/>
      <c r="F83" s="179"/>
      <c r="G83" s="179"/>
      <c r="H83" s="163"/>
      <c r="I83" s="171"/>
      <c r="J83" s="171"/>
    </row>
    <row r="84" spans="1:10" s="172" customFormat="1" ht="13.5" customHeight="1" x14ac:dyDescent="0.25">
      <c r="A84" s="157"/>
      <c r="B84" s="157"/>
      <c r="C84" s="157"/>
      <c r="D84" s="157"/>
      <c r="E84" s="157"/>
      <c r="F84" s="157"/>
      <c r="G84" s="157"/>
      <c r="H84" s="157"/>
      <c r="I84" s="171"/>
      <c r="J84" s="171"/>
    </row>
    <row r="85" spans="1:10" s="172" customFormat="1" ht="13.5" customHeigh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  <row r="91" spans="1:10" x14ac:dyDescent="0.25">
      <c r="I91" s="172"/>
      <c r="J91" s="17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209" priority="49" operator="between">
      <formula>0.0001</formula>
      <formula>0.304</formula>
    </cfRule>
  </conditionalFormatting>
  <conditionalFormatting sqref="B6">
    <cfRule type="cellIs" dxfId="208" priority="47" operator="between">
      <formula>0.001</formula>
      <formula>0.999</formula>
    </cfRule>
  </conditionalFormatting>
  <conditionalFormatting sqref="C5">
    <cfRule type="cellIs" dxfId="207" priority="40" operator="between">
      <formula>0.0001</formula>
      <formula>0.304</formula>
    </cfRule>
  </conditionalFormatting>
  <conditionalFormatting sqref="C6">
    <cfRule type="cellIs" dxfId="206" priority="38" operator="between">
      <formula>0.001</formula>
      <formula>0.999</formula>
    </cfRule>
  </conditionalFormatting>
  <conditionalFormatting sqref="D5:F5">
    <cfRule type="cellIs" dxfId="205" priority="30" operator="between">
      <formula>0.0001</formula>
      <formula>0.304</formula>
    </cfRule>
  </conditionalFormatting>
  <conditionalFormatting sqref="D6:F6">
    <cfRule type="cellIs" dxfId="204" priority="28" operator="between">
      <formula>0.001</formula>
      <formula>0.999</formula>
    </cfRule>
  </conditionalFormatting>
  <conditionalFormatting sqref="B4">
    <cfRule type="cellIs" dxfId="203" priority="27" operator="between">
      <formula>0.01</formula>
      <formula>0.99</formula>
    </cfRule>
  </conditionalFormatting>
  <conditionalFormatting sqref="C4">
    <cfRule type="cellIs" dxfId="202" priority="26" operator="between">
      <formula>0.01</formula>
      <formula>0.99</formula>
    </cfRule>
  </conditionalFormatting>
  <conditionalFormatting sqref="D4:F4">
    <cfRule type="cellIs" dxfId="201" priority="25" operator="between">
      <formula>0.01</formula>
      <formula>0.99</formula>
    </cfRule>
  </conditionalFormatting>
  <conditionalFormatting sqref="B9:F9">
    <cfRule type="cellIs" dxfId="200" priority="24" operator="greaterThan">
      <formula>5</formula>
    </cfRule>
  </conditionalFormatting>
  <conditionalFormatting sqref="B15">
    <cfRule type="cellIs" dxfId="199" priority="20" operator="greaterThan">
      <formula>3999</formula>
    </cfRule>
  </conditionalFormatting>
  <conditionalFormatting sqref="B13">
    <cfRule type="cellIs" dxfId="198" priority="19" operator="greaterThan">
      <formula>3999</formula>
    </cfRule>
  </conditionalFormatting>
  <conditionalFormatting sqref="B19">
    <cfRule type="cellIs" dxfId="197" priority="18" operator="greaterThan">
      <formula>100</formula>
    </cfRule>
  </conditionalFormatting>
  <conditionalFormatting sqref="C15">
    <cfRule type="cellIs" dxfId="196" priority="17" operator="greaterThan">
      <formula>3999</formula>
    </cfRule>
  </conditionalFormatting>
  <conditionalFormatting sqref="C13">
    <cfRule type="cellIs" dxfId="195" priority="16" operator="greaterThan">
      <formula>3999</formula>
    </cfRule>
  </conditionalFormatting>
  <conditionalFormatting sqref="C19">
    <cfRule type="cellIs" dxfId="194" priority="15" operator="greaterThan">
      <formula>100</formula>
    </cfRule>
  </conditionalFormatting>
  <conditionalFormatting sqref="D15:F15">
    <cfRule type="cellIs" dxfId="193" priority="14" operator="greaterThan">
      <formula>3999</formula>
    </cfRule>
  </conditionalFormatting>
  <conditionalFormatting sqref="B14:F14">
    <cfRule type="cellIs" dxfId="192" priority="13" operator="greaterThan">
      <formula>13999</formula>
    </cfRule>
  </conditionalFormatting>
  <conditionalFormatting sqref="D13:F13">
    <cfRule type="cellIs" dxfId="191" priority="12" operator="greaterThan">
      <formula>3999</formula>
    </cfRule>
  </conditionalFormatting>
  <conditionalFormatting sqref="D19:F19">
    <cfRule type="cellIs" dxfId="190" priority="11" operator="greaterThan">
      <formula>100</formula>
    </cfRule>
  </conditionalFormatting>
  <conditionalFormatting sqref="B16:F16">
    <cfRule type="expression" dxfId="189" priority="9">
      <formula>ISBLANK(B16:F16)</formula>
    </cfRule>
    <cfRule type="cellIs" dxfId="188" priority="10" operator="lessThan">
      <formula>0.7</formula>
    </cfRule>
  </conditionalFormatting>
  <conditionalFormatting sqref="B17:F17">
    <cfRule type="expression" dxfId="187" priority="7">
      <formula>ISBLANK(B17:F17)</formula>
    </cfRule>
    <cfRule type="cellIs" dxfId="186" priority="8" operator="lessThan">
      <formula>0.028</formula>
    </cfRule>
  </conditionalFormatting>
  <conditionalFormatting sqref="B20:F20">
    <cfRule type="expression" dxfId="185" priority="5">
      <formula>ISBLANK(B20:F20)</formula>
    </cfRule>
    <cfRule type="cellIs" dxfId="184" priority="6" operator="lessThan">
      <formula>0.88</formula>
    </cfRule>
  </conditionalFormatting>
  <conditionalFormatting sqref="B18:F18">
    <cfRule type="expression" dxfId="183" priority="3">
      <formula>ISBLANK(B18:F18)</formula>
    </cfRule>
    <cfRule type="cellIs" dxfId="182" priority="4" operator="lessThan">
      <formula>0.35</formula>
    </cfRule>
  </conditionalFormatting>
  <conditionalFormatting sqref="B7:H7">
    <cfRule type="expression" dxfId="181" priority="1">
      <formula>ISBLANK(B7:F7)</formula>
    </cfRule>
    <cfRule type="cellIs" dxfId="180" priority="2" operator="lessThanOrEqual">
      <formula>0</formula>
    </cfRule>
  </conditionalFormatting>
  <dataValidations count="11">
    <dataValidation type="whole" allowBlank="1" showInputMessage="1" showErrorMessage="1" sqref="B13:F13">
      <formula1>0</formula1>
      <formula2>100000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9:F19">
      <formula1>0</formula1>
      <formula2>400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78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7" customWidth="1"/>
    <col min="2" max="5" width="13.44140625" style="17" customWidth="1"/>
    <col min="6" max="6" width="15.5546875" style="17" customWidth="1"/>
    <col min="7" max="7" width="12.109375" style="17" customWidth="1"/>
    <col min="8" max="8" width="12" style="17" customWidth="1"/>
    <col min="9" max="16384" width="8.44140625" style="17"/>
  </cols>
  <sheetData>
    <row r="1" spans="1:224" s="158" customFormat="1" ht="13.8" thickBot="1" x14ac:dyDescent="0.3">
      <c r="A1" s="156" t="s">
        <v>181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26</v>
      </c>
      <c r="B2" s="29"/>
      <c r="C2" s="29"/>
      <c r="D2" s="29"/>
      <c r="E2" s="29"/>
      <c r="F2" s="29"/>
      <c r="G2" s="29"/>
      <c r="H2" s="29"/>
      <c r="I2" s="29"/>
      <c r="J2" s="29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29"/>
      <c r="J3" s="29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52"/>
      <c r="J4" s="5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29"/>
      <c r="J5" s="29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29"/>
      <c r="J6" s="29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29"/>
      <c r="J7" s="29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29"/>
      <c r="J8" s="29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29"/>
      <c r="J9" s="29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29"/>
      <c r="J10" s="29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29"/>
      <c r="J11" s="29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29"/>
      <c r="J12" s="29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29"/>
      <c r="J13" s="29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29"/>
      <c r="J14" s="29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29"/>
      <c r="J15" s="29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29"/>
      <c r="J16" s="29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29"/>
      <c r="J17" s="29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29"/>
      <c r="J18" s="29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29"/>
      <c r="J19" s="29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29"/>
      <c r="J20" s="29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29"/>
      <c r="J21" s="29"/>
    </row>
    <row r="22" spans="1:10" ht="13.5" customHeight="1" x14ac:dyDescent="0.25">
      <c r="A22" s="20"/>
      <c r="B22" s="21"/>
      <c r="C22" s="21"/>
      <c r="D22" s="21"/>
      <c r="E22" s="21"/>
      <c r="F22" s="22"/>
      <c r="G22" s="21"/>
      <c r="H22" s="22"/>
      <c r="I22" s="29"/>
      <c r="J22" s="29"/>
    </row>
    <row r="23" spans="1:10" ht="15" customHeight="1" x14ac:dyDescent="0.25">
      <c r="A23" s="23" t="s">
        <v>0</v>
      </c>
      <c r="B23" s="21"/>
      <c r="C23" s="24"/>
      <c r="D23" s="21"/>
      <c r="E23" s="21"/>
      <c r="F23" s="21"/>
      <c r="G23" s="21"/>
      <c r="H23" s="21"/>
      <c r="I23" s="29"/>
      <c r="J23" s="29"/>
    </row>
    <row r="24" spans="1:10" ht="15" customHeight="1" x14ac:dyDescent="0.25">
      <c r="A24" s="25"/>
      <c r="B24" s="26"/>
      <c r="C24" s="26"/>
      <c r="D24" s="26"/>
      <c r="E24" s="26"/>
      <c r="F24" s="26"/>
      <c r="G24" s="26"/>
      <c r="H24" s="26"/>
      <c r="I24" s="29"/>
      <c r="J24" s="29"/>
    </row>
    <row r="25" spans="1:10" ht="15" customHeight="1" x14ac:dyDescent="0.25">
      <c r="A25" s="25"/>
      <c r="B25" s="26"/>
      <c r="C25" s="26"/>
      <c r="D25" s="26"/>
      <c r="E25" s="26"/>
      <c r="F25" s="26"/>
      <c r="G25" s="26"/>
      <c r="H25" s="26"/>
      <c r="I25" s="29"/>
      <c r="J25" s="29"/>
    </row>
    <row r="26" spans="1:10" ht="15" customHeight="1" x14ac:dyDescent="0.25">
      <c r="A26" s="25" t="s">
        <v>1</v>
      </c>
      <c r="B26" s="26"/>
      <c r="C26" s="26"/>
      <c r="D26" s="26"/>
      <c r="E26" s="26"/>
      <c r="F26" s="26"/>
      <c r="G26" s="26"/>
      <c r="H26" s="26"/>
      <c r="I26" s="29"/>
      <c r="J26" s="29"/>
    </row>
    <row r="27" spans="1:10" ht="15" customHeight="1" x14ac:dyDescent="0.25">
      <c r="A27" s="25"/>
      <c r="B27" s="26"/>
      <c r="C27" s="26"/>
      <c r="D27" s="26"/>
      <c r="E27" s="26"/>
      <c r="F27" s="26"/>
      <c r="G27" s="26"/>
      <c r="H27" s="26"/>
      <c r="I27" s="29"/>
      <c r="J27" s="29"/>
    </row>
    <row r="28" spans="1:10" ht="15" customHeight="1" x14ac:dyDescent="0.25">
      <c r="A28" s="25"/>
      <c r="B28" s="26"/>
      <c r="C28" s="26"/>
      <c r="D28" s="26"/>
      <c r="E28" s="26"/>
      <c r="F28" s="26"/>
      <c r="G28" s="26"/>
      <c r="H28" s="26"/>
      <c r="I28" s="29"/>
      <c r="J28" s="29"/>
    </row>
    <row r="29" spans="1:10" ht="15" customHeight="1" x14ac:dyDescent="0.25">
      <c r="A29" s="25"/>
      <c r="B29" s="26" t="s">
        <v>1</v>
      </c>
      <c r="C29" s="26"/>
      <c r="D29" s="26"/>
      <c r="E29" s="26"/>
      <c r="F29" s="27"/>
      <c r="G29" s="26"/>
      <c r="H29" s="26"/>
      <c r="I29" s="29"/>
      <c r="J29" s="29"/>
    </row>
    <row r="30" spans="1:10" ht="15" customHeight="1" x14ac:dyDescent="0.25">
      <c r="A30" s="27"/>
      <c r="B30" s="26" t="s">
        <v>1</v>
      </c>
      <c r="C30" s="26"/>
      <c r="D30" s="26"/>
      <c r="E30" s="26"/>
      <c r="F30" s="26"/>
      <c r="G30" s="26"/>
      <c r="H30" s="26"/>
      <c r="I30" s="29"/>
      <c r="J30" s="29"/>
    </row>
    <row r="31" spans="1:10" x14ac:dyDescent="0.25">
      <c r="A31" s="27"/>
      <c r="B31" s="26" t="s">
        <v>1</v>
      </c>
      <c r="C31" s="26"/>
      <c r="D31" s="26"/>
      <c r="E31" s="26"/>
      <c r="F31" s="26"/>
      <c r="G31" s="26"/>
      <c r="H31" s="26"/>
      <c r="I31" s="29"/>
      <c r="J31" s="29"/>
    </row>
    <row r="32" spans="1:10" ht="13.8" x14ac:dyDescent="0.25">
      <c r="A32" s="28" t="s">
        <v>7</v>
      </c>
      <c r="B32" s="26"/>
      <c r="C32" s="26"/>
      <c r="D32" s="26"/>
      <c r="E32" s="26"/>
      <c r="F32" s="26"/>
      <c r="G32" s="26"/>
      <c r="H32" s="26"/>
      <c r="I32" s="29"/>
      <c r="J32" s="29"/>
    </row>
    <row r="33" spans="1:10" x14ac:dyDescent="0.25">
      <c r="A33" s="29"/>
      <c r="B33" s="26"/>
      <c r="C33" s="26"/>
      <c r="D33" s="26"/>
      <c r="E33" s="26"/>
      <c r="F33" s="26"/>
      <c r="G33" s="26"/>
      <c r="H33" s="26"/>
      <c r="I33" s="29"/>
      <c r="J33" s="29"/>
    </row>
    <row r="34" spans="1:10" x14ac:dyDescent="0.25">
      <c r="A34" s="29"/>
      <c r="B34" s="26"/>
      <c r="C34" s="26"/>
      <c r="D34" s="26"/>
      <c r="E34" s="26"/>
      <c r="F34" s="26"/>
      <c r="G34" s="26"/>
      <c r="H34" s="26"/>
      <c r="I34" s="29"/>
      <c r="J34" s="29"/>
    </row>
    <row r="35" spans="1:10" s="32" customFormat="1" ht="13.8" x14ac:dyDescent="0.25">
      <c r="A35" s="30"/>
      <c r="B35" s="26"/>
      <c r="C35" s="26"/>
      <c r="D35" s="26"/>
      <c r="E35" s="26"/>
      <c r="F35" s="26"/>
      <c r="G35" s="26"/>
      <c r="H35" s="26"/>
      <c r="I35" s="29"/>
      <c r="J35" s="29"/>
    </row>
    <row r="36" spans="1:10" s="32" customFormat="1" ht="11.4" x14ac:dyDescent="0.2">
      <c r="A36" s="31"/>
      <c r="B36" s="26"/>
      <c r="C36" s="26"/>
      <c r="D36" s="26"/>
      <c r="E36" s="26"/>
      <c r="F36" s="26"/>
      <c r="G36" s="26"/>
      <c r="H36" s="26"/>
      <c r="I36" s="31"/>
      <c r="J36" s="31"/>
    </row>
    <row r="37" spans="1:10" s="32" customFormat="1" ht="13.8" x14ac:dyDescent="0.25">
      <c r="A37" s="30" t="s">
        <v>1</v>
      </c>
      <c r="B37" s="26"/>
      <c r="C37" s="26"/>
      <c r="D37" s="26"/>
      <c r="E37" s="26"/>
      <c r="F37" s="26"/>
      <c r="G37" s="26"/>
      <c r="H37" s="26"/>
      <c r="I37" s="31"/>
      <c r="J37" s="31"/>
    </row>
    <row r="38" spans="1:10" s="32" customFormat="1" ht="11.4" x14ac:dyDescent="0.2">
      <c r="A38" s="31"/>
      <c r="B38" s="26"/>
      <c r="C38" s="26"/>
      <c r="D38" s="26"/>
      <c r="E38" s="26"/>
      <c r="F38" s="26"/>
      <c r="G38" s="26"/>
      <c r="H38" s="26"/>
      <c r="I38" s="31"/>
      <c r="J38" s="31"/>
    </row>
    <row r="39" spans="1:10" s="32" customFormat="1" ht="11.4" x14ac:dyDescent="0.2">
      <c r="A39" s="31"/>
      <c r="B39" s="26" t="s">
        <v>1</v>
      </c>
      <c r="C39" s="26"/>
      <c r="D39" s="26"/>
      <c r="E39" s="26"/>
      <c r="F39" s="26"/>
      <c r="G39" s="26"/>
      <c r="H39" s="26"/>
      <c r="I39" s="31"/>
      <c r="J39" s="31"/>
    </row>
    <row r="40" spans="1:10" s="32" customFormat="1" ht="13.8" x14ac:dyDescent="0.25">
      <c r="A40" s="28" t="s">
        <v>195</v>
      </c>
      <c r="B40" s="26"/>
      <c r="C40" s="26"/>
      <c r="D40" s="26"/>
      <c r="E40" s="26"/>
      <c r="F40" s="26"/>
      <c r="G40" s="26"/>
      <c r="H40" s="26"/>
      <c r="I40" s="31"/>
      <c r="J40" s="31"/>
    </row>
    <row r="41" spans="1:10" s="32" customFormat="1" ht="11.4" x14ac:dyDescent="0.2">
      <c r="A41" s="31"/>
      <c r="B41" s="26"/>
      <c r="C41" s="26"/>
      <c r="D41" s="26"/>
      <c r="E41" s="26"/>
      <c r="F41" s="26"/>
      <c r="G41" s="26"/>
      <c r="H41" s="26"/>
      <c r="I41" s="31"/>
      <c r="J41" s="31"/>
    </row>
    <row r="42" spans="1:10" s="32" customFormat="1" ht="11.4" x14ac:dyDescent="0.2">
      <c r="A42" s="31"/>
      <c r="B42" s="26"/>
      <c r="C42" s="26"/>
      <c r="D42" s="26"/>
      <c r="E42" s="26"/>
      <c r="F42" s="26"/>
      <c r="G42" s="26"/>
      <c r="H42" s="26"/>
      <c r="I42" s="31"/>
      <c r="J42" s="31"/>
    </row>
    <row r="43" spans="1:10" s="32" customFormat="1" ht="11.4" x14ac:dyDescent="0.2">
      <c r="A43" s="31"/>
      <c r="B43" s="26"/>
      <c r="C43" s="26"/>
      <c r="D43" s="26"/>
      <c r="E43" s="26"/>
      <c r="F43" s="26"/>
      <c r="G43" s="26"/>
      <c r="H43" s="26"/>
      <c r="I43" s="31"/>
      <c r="J43" s="31"/>
    </row>
    <row r="44" spans="1:10" s="32" customFormat="1" ht="11.4" x14ac:dyDescent="0.2">
      <c r="A44" s="31"/>
      <c r="B44" s="26"/>
      <c r="C44" s="26"/>
      <c r="D44" s="26"/>
      <c r="E44" s="26"/>
      <c r="F44" s="26"/>
      <c r="G44" s="26"/>
      <c r="H44" s="26"/>
      <c r="I44" s="31"/>
      <c r="J44" s="31"/>
    </row>
    <row r="45" spans="1:10" s="32" customFormat="1" ht="11.4" x14ac:dyDescent="0.2">
      <c r="A45" s="31"/>
      <c r="B45" s="26"/>
      <c r="C45" s="26"/>
      <c r="D45" s="26"/>
      <c r="E45" s="26"/>
      <c r="F45" s="26"/>
      <c r="G45" s="26"/>
      <c r="H45" s="26"/>
      <c r="I45" s="31"/>
      <c r="J45" s="31"/>
    </row>
    <row r="46" spans="1:10" s="32" customFormat="1" ht="11.4" x14ac:dyDescent="0.2">
      <c r="A46" s="31"/>
      <c r="B46" s="26"/>
      <c r="C46" s="26"/>
      <c r="D46" s="26"/>
      <c r="E46" s="26"/>
      <c r="F46" s="26"/>
      <c r="G46" s="26"/>
      <c r="H46" s="26"/>
      <c r="I46" s="31"/>
      <c r="J46" s="31"/>
    </row>
    <row r="47" spans="1:10" s="32" customFormat="1" ht="11.4" x14ac:dyDescent="0.2">
      <c r="A47" s="31"/>
      <c r="B47" s="26"/>
      <c r="C47" s="26"/>
      <c r="D47" s="26"/>
      <c r="E47" s="26"/>
      <c r="F47" s="26"/>
      <c r="G47" s="26"/>
      <c r="H47" s="26"/>
      <c r="I47" s="31"/>
      <c r="J47" s="31"/>
    </row>
    <row r="48" spans="1:10" s="32" customFormat="1" ht="11.4" x14ac:dyDescent="0.2">
      <c r="A48" s="31"/>
      <c r="B48" s="26"/>
      <c r="C48" s="26"/>
      <c r="D48" s="26"/>
      <c r="E48" s="26"/>
      <c r="F48" s="26"/>
      <c r="G48" s="26"/>
      <c r="H48" s="26"/>
      <c r="I48" s="31"/>
      <c r="J48" s="31"/>
    </row>
    <row r="49" spans="1:10" s="32" customFormat="1" ht="11.4" x14ac:dyDescent="0.2">
      <c r="A49" s="31"/>
      <c r="B49" s="26"/>
      <c r="C49" s="26"/>
      <c r="D49" s="26"/>
      <c r="E49" s="26"/>
      <c r="F49" s="26"/>
      <c r="G49" s="26"/>
      <c r="H49" s="26"/>
      <c r="I49" s="31"/>
      <c r="J49" s="31"/>
    </row>
    <row r="50" spans="1:10" s="32" customFormat="1" ht="11.4" x14ac:dyDescent="0.2">
      <c r="A50" s="31"/>
      <c r="B50" s="26"/>
      <c r="C50" s="26"/>
      <c r="D50" s="26"/>
      <c r="E50" s="26"/>
      <c r="F50" s="26"/>
      <c r="G50" s="26"/>
      <c r="H50" s="26"/>
      <c r="I50" s="31"/>
      <c r="J50" s="31"/>
    </row>
    <row r="51" spans="1:10" s="32" customFormat="1" ht="13.8" x14ac:dyDescent="0.25">
      <c r="A51" s="28" t="s">
        <v>196</v>
      </c>
      <c r="B51" s="26"/>
      <c r="C51" s="26"/>
      <c r="D51" s="26"/>
      <c r="E51" s="26"/>
      <c r="F51" s="26"/>
      <c r="G51" s="26"/>
      <c r="H51" s="26"/>
      <c r="I51" s="31"/>
      <c r="J51" s="31"/>
    </row>
    <row r="52" spans="1:10" s="32" customFormat="1" ht="11.4" x14ac:dyDescent="0.2">
      <c r="A52" s="31"/>
      <c r="B52" s="26"/>
      <c r="C52" s="26"/>
      <c r="D52" s="26"/>
      <c r="E52" s="26"/>
      <c r="F52" s="26"/>
      <c r="G52" s="26"/>
      <c r="H52" s="26"/>
      <c r="I52" s="31"/>
      <c r="J52" s="31"/>
    </row>
    <row r="53" spans="1:10" s="32" customFormat="1" ht="11.4" x14ac:dyDescent="0.2">
      <c r="A53" s="31"/>
      <c r="B53" s="26"/>
      <c r="C53" s="26"/>
      <c r="D53" s="26"/>
      <c r="E53" s="26"/>
      <c r="F53" s="26"/>
      <c r="G53" s="26"/>
      <c r="H53" s="26"/>
      <c r="I53" s="31"/>
      <c r="J53" s="31"/>
    </row>
    <row r="54" spans="1:10" s="32" customFormat="1" ht="11.4" x14ac:dyDescent="0.2">
      <c r="A54" s="31"/>
      <c r="B54" s="26"/>
      <c r="C54" s="26"/>
      <c r="D54" s="26"/>
      <c r="E54" s="26"/>
      <c r="F54" s="26"/>
      <c r="G54" s="26"/>
      <c r="H54" s="26"/>
      <c r="I54" s="31"/>
      <c r="J54" s="31"/>
    </row>
    <row r="55" spans="1:10" s="32" customFormat="1" ht="11.4" x14ac:dyDescent="0.2">
      <c r="A55" s="31"/>
      <c r="B55" s="26"/>
      <c r="C55" s="26"/>
      <c r="D55" s="26"/>
      <c r="E55" s="26"/>
      <c r="F55" s="26"/>
      <c r="G55" s="26"/>
      <c r="H55" s="26"/>
      <c r="I55" s="31"/>
      <c r="J55" s="31"/>
    </row>
    <row r="56" spans="1:10" s="32" customFormat="1" ht="11.4" x14ac:dyDescent="0.2">
      <c r="A56" s="31"/>
      <c r="B56" s="26"/>
      <c r="C56" s="26"/>
      <c r="D56" s="26"/>
      <c r="E56" s="26"/>
      <c r="F56" s="26"/>
      <c r="G56" s="26"/>
      <c r="H56" s="26"/>
      <c r="I56" s="31"/>
      <c r="J56" s="31"/>
    </row>
    <row r="57" spans="1:10" s="32" customFormat="1" ht="11.4" x14ac:dyDescent="0.2">
      <c r="A57" s="31"/>
      <c r="B57" s="26"/>
      <c r="C57" s="26"/>
      <c r="D57" s="26"/>
      <c r="E57" s="26"/>
      <c r="F57" s="26"/>
      <c r="G57" s="26"/>
      <c r="H57" s="26"/>
      <c r="I57" s="31"/>
      <c r="J57" s="31"/>
    </row>
    <row r="58" spans="1:10" s="32" customFormat="1" ht="11.4" x14ac:dyDescent="0.2">
      <c r="A58" s="31"/>
      <c r="B58" s="26"/>
      <c r="C58" s="26"/>
      <c r="D58" s="26"/>
      <c r="E58" s="26"/>
      <c r="F58" s="26"/>
      <c r="G58" s="26"/>
      <c r="H58" s="26"/>
      <c r="I58" s="31"/>
      <c r="J58" s="31"/>
    </row>
    <row r="59" spans="1:10" s="32" customFormat="1" ht="11.4" x14ac:dyDescent="0.2">
      <c r="A59" s="31"/>
      <c r="B59" s="26"/>
      <c r="C59" s="26"/>
      <c r="D59" s="26"/>
      <c r="E59" s="26"/>
      <c r="F59" s="26"/>
      <c r="G59" s="26"/>
      <c r="H59" s="26"/>
      <c r="I59" s="31"/>
      <c r="J59" s="31"/>
    </row>
    <row r="60" spans="1:10" s="32" customFormat="1" ht="11.4" x14ac:dyDescent="0.2">
      <c r="A60" s="31"/>
      <c r="B60" s="26"/>
      <c r="C60" s="26"/>
      <c r="D60" s="26"/>
      <c r="E60" s="26"/>
      <c r="F60" s="26"/>
      <c r="G60" s="26"/>
      <c r="H60" s="26"/>
      <c r="I60" s="31"/>
      <c r="J60" s="31"/>
    </row>
    <row r="61" spans="1:10" s="32" customFormat="1" ht="11.4" x14ac:dyDescent="0.2">
      <c r="A61" s="31"/>
      <c r="B61" s="26"/>
      <c r="C61" s="26"/>
      <c r="D61" s="26"/>
      <c r="E61" s="26"/>
      <c r="F61" s="26"/>
      <c r="G61" s="26"/>
      <c r="H61" s="26"/>
      <c r="I61" s="31"/>
      <c r="J61" s="31"/>
    </row>
    <row r="62" spans="1:10" s="32" customFormat="1" ht="11.4" x14ac:dyDescent="0.2">
      <c r="A62" s="31"/>
      <c r="B62" s="26"/>
      <c r="C62" s="26"/>
      <c r="D62" s="26"/>
      <c r="E62" s="26"/>
      <c r="F62" s="26"/>
      <c r="G62" s="26"/>
      <c r="H62" s="26"/>
      <c r="I62" s="31"/>
      <c r="J62" s="31"/>
    </row>
    <row r="63" spans="1:10" s="32" customFormat="1" ht="13.8" x14ac:dyDescent="0.25">
      <c r="A63" s="33" t="s">
        <v>6</v>
      </c>
      <c r="B63" s="26" t="s">
        <v>1</v>
      </c>
      <c r="C63" s="26"/>
      <c r="D63" s="26"/>
      <c r="E63" s="34"/>
      <c r="F63" s="26"/>
      <c r="G63" s="26"/>
      <c r="H63" s="26"/>
      <c r="I63" s="31"/>
      <c r="J63" s="31"/>
    </row>
    <row r="64" spans="1:10" s="32" customFormat="1" ht="13.8" x14ac:dyDescent="0.25">
      <c r="A64" s="30"/>
      <c r="B64" s="26" t="s">
        <v>1</v>
      </c>
      <c r="C64" s="26"/>
      <c r="D64" s="26"/>
      <c r="E64" s="34"/>
      <c r="F64" s="26"/>
      <c r="G64" s="26"/>
      <c r="H64" s="26"/>
      <c r="I64" s="31"/>
      <c r="J64" s="31"/>
    </row>
    <row r="65" spans="1:10" s="32" customFormat="1" ht="13.8" x14ac:dyDescent="0.25">
      <c r="A65" s="30" t="s">
        <v>1</v>
      </c>
      <c r="B65" s="26" t="s">
        <v>1</v>
      </c>
      <c r="C65" s="35"/>
      <c r="D65" s="26"/>
      <c r="E65" s="26"/>
      <c r="F65" s="26"/>
      <c r="G65" s="26"/>
      <c r="H65" s="26"/>
      <c r="I65" s="31"/>
      <c r="J65" s="31"/>
    </row>
    <row r="66" spans="1:10" s="32" customFormat="1" ht="13.8" x14ac:dyDescent="0.25">
      <c r="A66" s="30"/>
      <c r="B66" s="26" t="s">
        <v>1</v>
      </c>
      <c r="C66" s="26"/>
      <c r="D66" s="26"/>
      <c r="E66" s="26"/>
      <c r="F66" s="26"/>
      <c r="G66" s="26"/>
      <c r="H66" s="26"/>
      <c r="I66" s="31"/>
      <c r="J66" s="31"/>
    </row>
    <row r="67" spans="1:10" s="32" customFormat="1" x14ac:dyDescent="0.25">
      <c r="A67" s="29"/>
      <c r="B67" s="26"/>
      <c r="C67" s="26"/>
      <c r="D67" s="26"/>
      <c r="E67" s="26"/>
      <c r="F67" s="26"/>
      <c r="G67" s="26"/>
      <c r="H67" s="26"/>
      <c r="I67" s="31"/>
      <c r="J67" s="31"/>
    </row>
    <row r="68" spans="1:10" s="32" customFormat="1" ht="11.4" x14ac:dyDescent="0.2">
      <c r="A68" s="31"/>
      <c r="B68" s="26"/>
      <c r="C68" s="26"/>
      <c r="D68" s="26"/>
      <c r="E68" s="26"/>
      <c r="F68" s="26"/>
      <c r="G68" s="26"/>
      <c r="H68" s="26"/>
      <c r="I68" s="31"/>
      <c r="J68" s="31"/>
    </row>
    <row r="69" spans="1:10" s="32" customFormat="1" ht="11.4" x14ac:dyDescent="0.2">
      <c r="A69" s="31"/>
      <c r="B69" s="26"/>
      <c r="C69" s="26"/>
      <c r="D69" s="26"/>
      <c r="E69" s="26"/>
      <c r="F69" s="26"/>
      <c r="G69" s="26"/>
      <c r="H69" s="26"/>
      <c r="I69" s="31"/>
      <c r="J69" s="31"/>
    </row>
    <row r="70" spans="1:10" s="32" customFormat="1" ht="13.8" x14ac:dyDescent="0.25">
      <c r="A70" s="28" t="s">
        <v>5</v>
      </c>
      <c r="B70" s="26" t="s">
        <v>1</v>
      </c>
      <c r="C70" s="26"/>
      <c r="D70" s="26"/>
      <c r="E70" s="26"/>
      <c r="F70" s="26"/>
      <c r="G70" s="26"/>
      <c r="H70" s="26"/>
      <c r="I70" s="31"/>
      <c r="J70" s="31"/>
    </row>
    <row r="71" spans="1:10" s="32" customFormat="1" ht="11.4" x14ac:dyDescent="0.2">
      <c r="A71" s="31"/>
      <c r="B71" s="26" t="s">
        <v>1</v>
      </c>
      <c r="C71" s="26"/>
      <c r="D71" s="26"/>
      <c r="E71" s="26"/>
      <c r="F71" s="26"/>
      <c r="G71" s="26"/>
      <c r="H71" s="26"/>
      <c r="I71" s="31"/>
      <c r="J71" s="31"/>
    </row>
    <row r="72" spans="1:10" s="32" customFormat="1" ht="11.4" x14ac:dyDescent="0.2">
      <c r="A72" s="31"/>
      <c r="B72" s="26" t="s">
        <v>1</v>
      </c>
      <c r="C72" s="26"/>
      <c r="D72" s="26"/>
      <c r="E72" s="26"/>
      <c r="F72" s="26"/>
      <c r="G72" s="26"/>
      <c r="H72" s="26"/>
      <c r="I72" s="31"/>
      <c r="J72" s="31"/>
    </row>
    <row r="73" spans="1:10" s="32" customFormat="1" ht="13.8" x14ac:dyDescent="0.25">
      <c r="A73" s="30"/>
      <c r="B73" s="26" t="s">
        <v>1</v>
      </c>
      <c r="C73" s="26"/>
      <c r="D73" s="26"/>
      <c r="E73" s="26"/>
      <c r="F73" s="26"/>
      <c r="G73" s="26"/>
      <c r="H73" s="26"/>
      <c r="I73" s="31"/>
      <c r="J73" s="31"/>
    </row>
    <row r="74" spans="1:10" s="32" customFormat="1" ht="11.4" x14ac:dyDescent="0.2">
      <c r="A74" s="31"/>
      <c r="B74" s="26"/>
      <c r="C74" s="26"/>
      <c r="D74" s="26" t="s">
        <v>1</v>
      </c>
      <c r="E74" s="26"/>
      <c r="F74" s="26"/>
      <c r="G74" s="26"/>
      <c r="H74" s="26"/>
      <c r="I74" s="31"/>
      <c r="J74" s="31"/>
    </row>
    <row r="75" spans="1:10" s="32" customFormat="1" ht="11.4" x14ac:dyDescent="0.2">
      <c r="A75" s="31"/>
      <c r="B75" s="26" t="s">
        <v>1</v>
      </c>
      <c r="C75" s="26"/>
      <c r="D75" s="26"/>
      <c r="E75" s="26"/>
      <c r="F75" s="26"/>
      <c r="G75" s="26"/>
      <c r="H75" s="26"/>
      <c r="I75" s="31"/>
      <c r="J75" s="31"/>
    </row>
    <row r="76" spans="1:10" s="32" customFormat="1" ht="11.4" x14ac:dyDescent="0.2">
      <c r="A76" s="31"/>
      <c r="B76" s="26" t="s">
        <v>1</v>
      </c>
      <c r="C76" s="26"/>
      <c r="D76" s="26"/>
      <c r="E76" s="26"/>
      <c r="F76" s="26"/>
      <c r="G76" s="26"/>
      <c r="H76" s="26"/>
      <c r="I76" s="31"/>
      <c r="J76" s="31"/>
    </row>
    <row r="77" spans="1:10" ht="13.8" x14ac:dyDescent="0.25">
      <c r="A77" s="30"/>
      <c r="B77" s="26" t="s">
        <v>1</v>
      </c>
      <c r="C77" s="26"/>
      <c r="D77" s="26"/>
      <c r="E77" s="26"/>
      <c r="F77" s="26"/>
      <c r="G77" s="26"/>
      <c r="H77" s="26"/>
      <c r="I77" s="31"/>
      <c r="J77" s="31"/>
    </row>
    <row r="78" spans="1:10" ht="13.5" customHeight="1" x14ac:dyDescent="0.25">
      <c r="A78" s="29"/>
      <c r="B78" s="26"/>
      <c r="C78" s="26"/>
      <c r="D78" s="26"/>
      <c r="E78" s="26"/>
      <c r="F78" s="26"/>
      <c r="G78" s="26"/>
      <c r="H78" s="26"/>
      <c r="I78" s="29"/>
      <c r="J78" s="29"/>
    </row>
    <row r="79" spans="1:10" ht="13.5" customHeight="1" x14ac:dyDescent="0.25">
      <c r="A79" s="28" t="s">
        <v>8</v>
      </c>
      <c r="B79" s="185"/>
      <c r="C79" s="185"/>
      <c r="D79" s="185"/>
      <c r="E79" s="185"/>
      <c r="F79" s="185"/>
      <c r="G79" s="185"/>
      <c r="H79" s="185"/>
      <c r="I79" s="29"/>
      <c r="J79" s="29"/>
    </row>
    <row r="80" spans="1:10" ht="13.5" customHeight="1" x14ac:dyDescent="0.25">
      <c r="A80" s="28"/>
      <c r="B80" s="59"/>
      <c r="C80" s="59"/>
      <c r="D80" s="59"/>
      <c r="E80" s="59"/>
      <c r="F80" s="59"/>
      <c r="G80" s="59"/>
      <c r="H80" s="59"/>
      <c r="I80" s="29"/>
      <c r="J80" s="29"/>
    </row>
    <row r="81" spans="1:10" ht="13.5" customHeight="1" x14ac:dyDescent="0.25">
      <c r="A81" s="28"/>
      <c r="B81" s="59"/>
      <c r="C81" s="59"/>
      <c r="D81" s="59"/>
      <c r="E81" s="59"/>
      <c r="F81" s="59"/>
      <c r="G81" s="59"/>
      <c r="H81" s="59"/>
      <c r="I81" s="29"/>
      <c r="J81" s="29"/>
    </row>
    <row r="82" spans="1:10" s="32" customFormat="1" ht="12.75" customHeight="1" x14ac:dyDescent="0.25">
      <c r="A82" s="29"/>
      <c r="B82" s="26"/>
      <c r="C82" s="26"/>
      <c r="D82" s="26"/>
      <c r="E82" s="26"/>
      <c r="F82" s="26"/>
      <c r="G82" s="26"/>
      <c r="H82" s="26"/>
      <c r="I82" s="29"/>
      <c r="J82" s="29"/>
    </row>
    <row r="83" spans="1:10" s="32" customFormat="1" ht="14.25" customHeight="1" x14ac:dyDescent="0.25">
      <c r="A83" s="27"/>
      <c r="B83" s="36"/>
      <c r="C83" s="35"/>
      <c r="D83" s="37"/>
      <c r="E83" s="38"/>
      <c r="F83" s="38"/>
      <c r="G83" s="38"/>
      <c r="H83" s="22"/>
      <c r="I83" s="31"/>
      <c r="J83" s="31"/>
    </row>
    <row r="84" spans="1:10" s="32" customFormat="1" ht="13.5" customHeight="1" x14ac:dyDescent="0.25">
      <c r="A84" s="29"/>
      <c r="B84" s="29"/>
      <c r="C84" s="29"/>
      <c r="D84" s="29"/>
      <c r="E84" s="29"/>
      <c r="F84" s="29"/>
      <c r="G84" s="29"/>
      <c r="H84" s="29"/>
      <c r="I84" s="31"/>
      <c r="J84" s="31"/>
    </row>
    <row r="85" spans="1:10" s="32" customFormat="1" ht="13.5" customHeight="1" x14ac:dyDescent="0.25">
      <c r="A85" s="17"/>
      <c r="B85" s="17"/>
      <c r="C85" s="17"/>
      <c r="D85" s="17"/>
      <c r="E85" s="17"/>
      <c r="F85" s="17"/>
      <c r="G85" s="17"/>
      <c r="H85" s="17"/>
    </row>
    <row r="86" spans="1:10" s="32" customFormat="1" x14ac:dyDescent="0.25">
      <c r="A86" s="17"/>
      <c r="B86" s="17"/>
      <c r="C86" s="17"/>
      <c r="D86" s="17"/>
      <c r="E86" s="17"/>
      <c r="F86" s="17"/>
      <c r="G86" s="17"/>
      <c r="H86" s="17"/>
    </row>
    <row r="87" spans="1:10" s="32" customFormat="1" x14ac:dyDescent="0.25">
      <c r="A87" s="17"/>
      <c r="B87" s="17"/>
      <c r="C87" s="17"/>
      <c r="D87" s="17"/>
      <c r="E87" s="17"/>
      <c r="F87" s="17"/>
      <c r="G87" s="17"/>
      <c r="H87" s="17"/>
    </row>
    <row r="88" spans="1:10" s="32" customFormat="1" x14ac:dyDescent="0.25">
      <c r="A88" s="17"/>
      <c r="B88" s="17"/>
      <c r="C88" s="17"/>
      <c r="D88" s="17"/>
      <c r="E88" s="17"/>
      <c r="F88" s="17"/>
      <c r="G88" s="17"/>
      <c r="H88" s="17"/>
    </row>
    <row r="89" spans="1:10" s="32" customFormat="1" x14ac:dyDescent="0.25">
      <c r="A89" s="17"/>
      <c r="B89" s="17"/>
      <c r="C89" s="17"/>
      <c r="D89" s="17"/>
      <c r="E89" s="17"/>
      <c r="F89" s="17"/>
      <c r="G89" s="17"/>
      <c r="H89" s="17"/>
    </row>
    <row r="90" spans="1:10" s="32" customFormat="1" x14ac:dyDescent="0.25">
      <c r="A90" s="17"/>
      <c r="B90" s="17"/>
      <c r="C90" s="17"/>
      <c r="D90" s="17"/>
      <c r="E90" s="17"/>
      <c r="F90" s="17"/>
      <c r="G90" s="17"/>
      <c r="H90" s="17"/>
    </row>
    <row r="91" spans="1:10" x14ac:dyDescent="0.25">
      <c r="I91" s="32"/>
      <c r="J91" s="3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179" priority="49" operator="between">
      <formula>0.0001</formula>
      <formula>0.304</formula>
    </cfRule>
  </conditionalFormatting>
  <conditionalFormatting sqref="B6">
    <cfRule type="cellIs" dxfId="178" priority="47" operator="between">
      <formula>0.001</formula>
      <formula>0.999</formula>
    </cfRule>
  </conditionalFormatting>
  <conditionalFormatting sqref="C5">
    <cfRule type="cellIs" dxfId="177" priority="40" operator="between">
      <formula>0.0001</formula>
      <formula>0.304</formula>
    </cfRule>
  </conditionalFormatting>
  <conditionalFormatting sqref="C6">
    <cfRule type="cellIs" dxfId="176" priority="38" operator="between">
      <formula>0.001</formula>
      <formula>0.999</formula>
    </cfRule>
  </conditionalFormatting>
  <conditionalFormatting sqref="D5:F5">
    <cfRule type="cellIs" dxfId="175" priority="30" operator="between">
      <formula>0.0001</formula>
      <formula>0.304</formula>
    </cfRule>
  </conditionalFormatting>
  <conditionalFormatting sqref="D6:F6">
    <cfRule type="cellIs" dxfId="174" priority="28" operator="between">
      <formula>0.001</formula>
      <formula>0.999</formula>
    </cfRule>
  </conditionalFormatting>
  <conditionalFormatting sqref="B4">
    <cfRule type="cellIs" dxfId="173" priority="27" operator="between">
      <formula>0.01</formula>
      <formula>0.99</formula>
    </cfRule>
  </conditionalFormatting>
  <conditionalFormatting sqref="C4">
    <cfRule type="cellIs" dxfId="172" priority="26" operator="between">
      <formula>0.01</formula>
      <formula>0.99</formula>
    </cfRule>
  </conditionalFormatting>
  <conditionalFormatting sqref="D4:F4">
    <cfRule type="cellIs" dxfId="171" priority="25" operator="between">
      <formula>0.01</formula>
      <formula>0.99</formula>
    </cfRule>
  </conditionalFormatting>
  <conditionalFormatting sqref="B9:F9">
    <cfRule type="cellIs" dxfId="170" priority="24" operator="greaterThan">
      <formula>5</formula>
    </cfRule>
  </conditionalFormatting>
  <conditionalFormatting sqref="B15">
    <cfRule type="cellIs" dxfId="169" priority="20" operator="greaterThan">
      <formula>3999</formula>
    </cfRule>
  </conditionalFormatting>
  <conditionalFormatting sqref="B13">
    <cfRule type="cellIs" dxfId="168" priority="19" operator="greaterThan">
      <formula>3999</formula>
    </cfRule>
  </conditionalFormatting>
  <conditionalFormatting sqref="B19">
    <cfRule type="cellIs" dxfId="167" priority="18" operator="greaterThan">
      <formula>100</formula>
    </cfRule>
  </conditionalFormatting>
  <conditionalFormatting sqref="C15">
    <cfRule type="cellIs" dxfId="166" priority="17" operator="greaterThan">
      <formula>3999</formula>
    </cfRule>
  </conditionalFormatting>
  <conditionalFormatting sqref="C13">
    <cfRule type="cellIs" dxfId="165" priority="16" operator="greaterThan">
      <formula>3999</formula>
    </cfRule>
  </conditionalFormatting>
  <conditionalFormatting sqref="C19">
    <cfRule type="cellIs" dxfId="164" priority="15" operator="greaterThan">
      <formula>100</formula>
    </cfRule>
  </conditionalFormatting>
  <conditionalFormatting sqref="D15:F15">
    <cfRule type="cellIs" dxfId="163" priority="14" operator="greaterThan">
      <formula>3999</formula>
    </cfRule>
  </conditionalFormatting>
  <conditionalFormatting sqref="B14:F14">
    <cfRule type="cellIs" dxfId="162" priority="13" operator="greaterThan">
      <formula>13999</formula>
    </cfRule>
  </conditionalFormatting>
  <conditionalFormatting sqref="D13:F13">
    <cfRule type="cellIs" dxfId="161" priority="12" operator="greaterThan">
      <formula>3999</formula>
    </cfRule>
  </conditionalFormatting>
  <conditionalFormatting sqref="D19:F19">
    <cfRule type="cellIs" dxfId="160" priority="11" operator="greaterThan">
      <formula>100</formula>
    </cfRule>
  </conditionalFormatting>
  <conditionalFormatting sqref="B16:F16">
    <cfRule type="expression" dxfId="159" priority="9">
      <formula>ISBLANK(B16:F16)</formula>
    </cfRule>
    <cfRule type="cellIs" dxfId="158" priority="10" operator="lessThan">
      <formula>0.7</formula>
    </cfRule>
  </conditionalFormatting>
  <conditionalFormatting sqref="B17:F17">
    <cfRule type="expression" dxfId="157" priority="7">
      <formula>ISBLANK(B17:F17)</formula>
    </cfRule>
    <cfRule type="cellIs" dxfId="156" priority="8" operator="lessThan">
      <formula>0.028</formula>
    </cfRule>
  </conditionalFormatting>
  <conditionalFormatting sqref="B20:F20">
    <cfRule type="expression" dxfId="155" priority="5">
      <formula>ISBLANK(B20:F20)</formula>
    </cfRule>
    <cfRule type="cellIs" dxfId="154" priority="6" operator="lessThan">
      <formula>0.88</formula>
    </cfRule>
  </conditionalFormatting>
  <conditionalFormatting sqref="B18:F18">
    <cfRule type="expression" dxfId="153" priority="3">
      <formula>ISBLANK(B18:F18)</formula>
    </cfRule>
    <cfRule type="cellIs" dxfId="152" priority="4" operator="lessThan">
      <formula>0.35</formula>
    </cfRule>
  </conditionalFormatting>
  <conditionalFormatting sqref="B7:H7">
    <cfRule type="expression" dxfId="151" priority="1">
      <formula>ISBLANK(B7:F7)</formula>
    </cfRule>
    <cfRule type="cellIs" dxfId="150" priority="2" operator="lessThanOrEqual">
      <formula>0</formula>
    </cfRule>
  </conditionalFormatting>
  <dataValidations count="11">
    <dataValidation type="whole" allowBlank="1" showInputMessage="1" showErrorMessage="1" sqref="B19:F19">
      <formula1>0</formula1>
      <formula2>400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3:F13">
      <formula1>0</formula1>
      <formula2>100000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78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91"/>
  <sheetViews>
    <sheetView workbookViewId="0">
      <selection activeCell="B7" sqref="B7"/>
    </sheetView>
  </sheetViews>
  <sheetFormatPr defaultColWidth="8.44140625" defaultRowHeight="13.2" x14ac:dyDescent="0.25"/>
  <cols>
    <col min="1" max="1" width="34.6640625" style="158" customWidth="1"/>
    <col min="2" max="5" width="13.44140625" style="158" customWidth="1"/>
    <col min="6" max="6" width="15.5546875" style="158" customWidth="1"/>
    <col min="7" max="7" width="12.109375" style="158" customWidth="1"/>
    <col min="8" max="8" width="12" style="158" customWidth="1"/>
    <col min="9" max="16384" width="8.44140625" style="158"/>
  </cols>
  <sheetData>
    <row r="1" spans="1:224" ht="13.8" thickBot="1" x14ac:dyDescent="0.3">
      <c r="A1" s="156" t="s">
        <v>182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24" ht="22.5" customHeight="1" thickBot="1" x14ac:dyDescent="0.3">
      <c r="A2" s="39" t="s">
        <v>26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24" ht="34.799999999999997" x14ac:dyDescent="0.25">
      <c r="A3" s="18" t="str">
        <f>Master!A1</f>
        <v xml:space="preserve">Store #3-Compton </v>
      </c>
      <c r="B3" s="60" t="s">
        <v>21</v>
      </c>
      <c r="C3" s="60" t="s">
        <v>22</v>
      </c>
      <c r="D3" s="60" t="s">
        <v>23</v>
      </c>
      <c r="E3" s="60" t="s">
        <v>24</v>
      </c>
      <c r="F3" s="60" t="s">
        <v>29</v>
      </c>
      <c r="G3" s="181" t="s">
        <v>28</v>
      </c>
      <c r="H3" s="184"/>
      <c r="I3" s="157"/>
      <c r="J3" s="157"/>
    </row>
    <row r="4" spans="1:224" ht="12.75" customHeight="1" x14ac:dyDescent="0.25">
      <c r="A4" s="55" t="s">
        <v>132</v>
      </c>
      <c r="B4" s="10"/>
      <c r="C4" s="10"/>
      <c r="D4" s="10"/>
      <c r="E4" s="10"/>
      <c r="F4" s="10"/>
      <c r="G4" s="40"/>
      <c r="H4" s="41"/>
      <c r="I4" s="159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</row>
    <row r="5" spans="1:224" x14ac:dyDescent="0.25">
      <c r="A5" s="55" t="s">
        <v>133</v>
      </c>
      <c r="B5" s="9"/>
      <c r="C5" s="9"/>
      <c r="D5" s="9"/>
      <c r="E5" s="9"/>
      <c r="F5" s="9"/>
      <c r="G5" s="40"/>
      <c r="H5" s="41"/>
      <c r="I5" s="157"/>
      <c r="J5" s="157"/>
    </row>
    <row r="6" spans="1:224" x14ac:dyDescent="0.25">
      <c r="A6" s="55" t="s">
        <v>3</v>
      </c>
      <c r="B6" s="3"/>
      <c r="C6" s="3"/>
      <c r="D6" s="3"/>
      <c r="E6" s="3"/>
      <c r="F6" s="3"/>
      <c r="G6" s="40"/>
      <c r="H6" s="41"/>
      <c r="I6" s="157"/>
      <c r="J6" s="157"/>
    </row>
    <row r="7" spans="1:224" x14ac:dyDescent="0.25">
      <c r="A7" s="55" t="s">
        <v>187</v>
      </c>
      <c r="B7" s="180"/>
      <c r="C7" s="180"/>
      <c r="D7" s="180"/>
      <c r="E7" s="180"/>
      <c r="F7" s="180"/>
      <c r="G7" s="128"/>
      <c r="H7" s="129"/>
      <c r="I7" s="157"/>
      <c r="J7" s="157"/>
    </row>
    <row r="8" spans="1:224" x14ac:dyDescent="0.25">
      <c r="A8" s="61" t="s">
        <v>147</v>
      </c>
      <c r="B8" s="54"/>
      <c r="C8" s="54"/>
      <c r="D8" s="54"/>
      <c r="E8" s="54"/>
      <c r="F8" s="54"/>
      <c r="G8" s="40"/>
      <c r="H8" s="41"/>
      <c r="I8" s="157"/>
      <c r="J8" s="157"/>
    </row>
    <row r="9" spans="1:224" x14ac:dyDescent="0.25">
      <c r="A9" s="55" t="s">
        <v>134</v>
      </c>
      <c r="B9" s="4"/>
      <c r="C9" s="4"/>
      <c r="D9" s="4"/>
      <c r="E9" s="4"/>
      <c r="F9" s="4"/>
      <c r="G9" s="40"/>
      <c r="H9" s="41"/>
      <c r="I9" s="157"/>
      <c r="J9" s="157"/>
    </row>
    <row r="10" spans="1:224" x14ac:dyDescent="0.25">
      <c r="A10" s="55" t="s">
        <v>127</v>
      </c>
      <c r="B10" s="54"/>
      <c r="C10" s="54"/>
      <c r="D10" s="54"/>
      <c r="E10" s="54"/>
      <c r="F10" s="54"/>
      <c r="G10" s="40"/>
      <c r="H10" s="41"/>
      <c r="I10" s="157"/>
      <c r="J10" s="157"/>
    </row>
    <row r="11" spans="1:224" x14ac:dyDescent="0.25">
      <c r="A11" s="55" t="s">
        <v>135</v>
      </c>
      <c r="B11" s="54"/>
      <c r="C11" s="54"/>
      <c r="D11" s="54"/>
      <c r="E11" s="54"/>
      <c r="F11" s="54"/>
      <c r="G11" s="40"/>
      <c r="H11" s="41"/>
      <c r="I11" s="157"/>
      <c r="J11" s="157"/>
    </row>
    <row r="12" spans="1:224" x14ac:dyDescent="0.25">
      <c r="A12" s="55" t="s">
        <v>136</v>
      </c>
      <c r="B12" s="54"/>
      <c r="C12" s="54"/>
      <c r="D12" s="54"/>
      <c r="E12" s="54"/>
      <c r="F12" s="54"/>
      <c r="G12" s="40"/>
      <c r="H12" s="41"/>
      <c r="I12" s="157"/>
      <c r="J12" s="157"/>
    </row>
    <row r="13" spans="1:224" x14ac:dyDescent="0.25">
      <c r="A13" s="55" t="s">
        <v>137</v>
      </c>
      <c r="B13" s="11"/>
      <c r="C13" s="11"/>
      <c r="D13" s="11"/>
      <c r="E13" s="11"/>
      <c r="F13" s="11"/>
      <c r="G13" s="40"/>
      <c r="H13" s="41"/>
      <c r="I13" s="157"/>
      <c r="J13" s="157"/>
    </row>
    <row r="14" spans="1:224" x14ac:dyDescent="0.25">
      <c r="A14" s="55" t="s">
        <v>138</v>
      </c>
      <c r="B14" s="11"/>
      <c r="C14" s="11"/>
      <c r="D14" s="11"/>
      <c r="E14" s="11"/>
      <c r="F14" s="11"/>
      <c r="G14" s="40"/>
      <c r="H14" s="41"/>
      <c r="I14" s="157"/>
      <c r="J14" s="157"/>
    </row>
    <row r="15" spans="1:224" x14ac:dyDescent="0.25">
      <c r="A15" s="55" t="s">
        <v>139</v>
      </c>
      <c r="B15" s="5"/>
      <c r="C15" s="5"/>
      <c r="D15" s="5"/>
      <c r="E15" s="5"/>
      <c r="F15" s="5"/>
      <c r="G15" s="40"/>
      <c r="H15" s="41"/>
      <c r="I15" s="157"/>
      <c r="J15" s="157"/>
    </row>
    <row r="16" spans="1:224" x14ac:dyDescent="0.25">
      <c r="A16" s="55" t="s">
        <v>198</v>
      </c>
      <c r="B16" s="7"/>
      <c r="C16" s="7"/>
      <c r="D16" s="7"/>
      <c r="E16" s="7"/>
      <c r="F16" s="7"/>
      <c r="G16" s="40"/>
      <c r="H16" s="41"/>
      <c r="I16" s="157"/>
      <c r="J16" s="157"/>
    </row>
    <row r="17" spans="1:10" x14ac:dyDescent="0.25">
      <c r="A17" s="55" t="s">
        <v>199</v>
      </c>
      <c r="B17" s="6"/>
      <c r="C17" s="6"/>
      <c r="D17" s="6"/>
      <c r="E17" s="6"/>
      <c r="F17" s="6"/>
      <c r="G17" s="40"/>
      <c r="H17" s="41"/>
      <c r="I17" s="157"/>
      <c r="J17" s="157"/>
    </row>
    <row r="18" spans="1:10" x14ac:dyDescent="0.25">
      <c r="A18" s="55" t="s">
        <v>214</v>
      </c>
      <c r="B18" s="2"/>
      <c r="C18" s="2"/>
      <c r="D18" s="2"/>
      <c r="E18" s="2"/>
      <c r="F18" s="2"/>
      <c r="G18" s="40"/>
      <c r="H18" s="41"/>
      <c r="I18" s="157"/>
      <c r="J18" s="157"/>
    </row>
    <row r="19" spans="1:10" ht="12.75" customHeight="1" x14ac:dyDescent="0.25">
      <c r="A19" s="55" t="s">
        <v>140</v>
      </c>
      <c r="B19" s="13"/>
      <c r="C19" s="13"/>
      <c r="D19" s="13"/>
      <c r="E19" s="13"/>
      <c r="F19" s="13"/>
      <c r="G19" s="40"/>
      <c r="H19" s="41"/>
      <c r="I19" s="157"/>
      <c r="J19" s="157"/>
    </row>
    <row r="20" spans="1:10" ht="12.75" customHeight="1" x14ac:dyDescent="0.25">
      <c r="A20" s="56" t="s">
        <v>200</v>
      </c>
      <c r="B20" s="2"/>
      <c r="C20" s="2"/>
      <c r="D20" s="2"/>
      <c r="E20" s="2"/>
      <c r="F20" s="2"/>
      <c r="G20" s="40"/>
      <c r="H20" s="41"/>
      <c r="I20" s="157"/>
      <c r="J20" s="157"/>
    </row>
    <row r="21" spans="1:10" x14ac:dyDescent="0.25">
      <c r="A21" s="53" t="s">
        <v>2</v>
      </c>
      <c r="B21" s="8"/>
      <c r="C21" s="8"/>
      <c r="D21" s="8"/>
      <c r="E21" s="8"/>
      <c r="F21" s="8"/>
      <c r="G21" s="40"/>
      <c r="H21" s="41"/>
      <c r="I21" s="157"/>
      <c r="J21" s="157"/>
    </row>
    <row r="22" spans="1:10" ht="13.5" customHeight="1" x14ac:dyDescent="0.25">
      <c r="A22" s="161"/>
      <c r="B22" s="162"/>
      <c r="C22" s="162"/>
      <c r="D22" s="162"/>
      <c r="E22" s="162"/>
      <c r="F22" s="163"/>
      <c r="G22" s="162"/>
      <c r="H22" s="163"/>
      <c r="I22" s="157"/>
      <c r="J22" s="157"/>
    </row>
    <row r="23" spans="1:10" ht="15" customHeight="1" x14ac:dyDescent="0.25">
      <c r="A23" s="164" t="s">
        <v>0</v>
      </c>
      <c r="B23" s="162"/>
      <c r="C23" s="165"/>
      <c r="D23" s="162"/>
      <c r="E23" s="162"/>
      <c r="F23" s="162"/>
      <c r="G23" s="162"/>
      <c r="H23" s="162"/>
      <c r="I23" s="157"/>
      <c r="J23" s="157"/>
    </row>
    <row r="24" spans="1:10" ht="15" customHeight="1" x14ac:dyDescent="0.25">
      <c r="A24" s="166"/>
      <c r="B24" s="167"/>
      <c r="C24" s="167"/>
      <c r="D24" s="167"/>
      <c r="E24" s="167"/>
      <c r="F24" s="167"/>
      <c r="G24" s="167"/>
      <c r="H24" s="167"/>
      <c r="I24" s="157"/>
      <c r="J24" s="157"/>
    </row>
    <row r="25" spans="1:10" ht="15" customHeight="1" x14ac:dyDescent="0.25">
      <c r="A25" s="166"/>
      <c r="B25" s="167"/>
      <c r="C25" s="167"/>
      <c r="D25" s="167"/>
      <c r="E25" s="167"/>
      <c r="F25" s="167"/>
      <c r="G25" s="167"/>
      <c r="H25" s="167"/>
      <c r="I25" s="157"/>
      <c r="J25" s="157"/>
    </row>
    <row r="26" spans="1:10" ht="15" customHeight="1" x14ac:dyDescent="0.25">
      <c r="A26" s="166" t="s">
        <v>1</v>
      </c>
      <c r="B26" s="167"/>
      <c r="C26" s="167"/>
      <c r="D26" s="167"/>
      <c r="E26" s="167"/>
      <c r="F26" s="167"/>
      <c r="G26" s="167"/>
      <c r="H26" s="167"/>
      <c r="I26" s="157"/>
      <c r="J26" s="157"/>
    </row>
    <row r="27" spans="1:10" ht="1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57"/>
      <c r="J27" s="157"/>
    </row>
    <row r="28" spans="1:10" ht="15" customHeight="1" x14ac:dyDescent="0.25">
      <c r="A28" s="166"/>
      <c r="B28" s="167"/>
      <c r="C28" s="167"/>
      <c r="D28" s="167"/>
      <c r="E28" s="167"/>
      <c r="F28" s="167"/>
      <c r="G28" s="167"/>
      <c r="H28" s="167"/>
      <c r="I28" s="157"/>
      <c r="J28" s="157"/>
    </row>
    <row r="29" spans="1:10" ht="15" customHeight="1" x14ac:dyDescent="0.25">
      <c r="A29" s="166"/>
      <c r="B29" s="167" t="s">
        <v>1</v>
      </c>
      <c r="C29" s="167"/>
      <c r="D29" s="167"/>
      <c r="E29" s="167"/>
      <c r="F29" s="168"/>
      <c r="G29" s="167"/>
      <c r="H29" s="167"/>
      <c r="I29" s="157"/>
      <c r="J29" s="157"/>
    </row>
    <row r="30" spans="1:10" ht="15" customHeight="1" x14ac:dyDescent="0.25">
      <c r="A30" s="168"/>
      <c r="B30" s="167" t="s">
        <v>1</v>
      </c>
      <c r="C30" s="167"/>
      <c r="D30" s="167"/>
      <c r="E30" s="167"/>
      <c r="F30" s="167"/>
      <c r="G30" s="167"/>
      <c r="H30" s="167"/>
      <c r="I30" s="157"/>
      <c r="J30" s="157"/>
    </row>
    <row r="31" spans="1:10" x14ac:dyDescent="0.25">
      <c r="A31" s="168"/>
      <c r="B31" s="167" t="s">
        <v>1</v>
      </c>
      <c r="C31" s="167"/>
      <c r="D31" s="167"/>
      <c r="E31" s="167"/>
      <c r="F31" s="167"/>
      <c r="G31" s="167"/>
      <c r="H31" s="167"/>
      <c r="I31" s="157"/>
      <c r="J31" s="157"/>
    </row>
    <row r="32" spans="1:10" ht="13.8" x14ac:dyDescent="0.25">
      <c r="A32" s="169" t="s">
        <v>7</v>
      </c>
      <c r="B32" s="167"/>
      <c r="C32" s="167"/>
      <c r="D32" s="167"/>
      <c r="E32" s="167"/>
      <c r="F32" s="167"/>
      <c r="G32" s="167"/>
      <c r="H32" s="167"/>
      <c r="I32" s="157"/>
      <c r="J32" s="157"/>
    </row>
    <row r="33" spans="1:10" x14ac:dyDescent="0.25">
      <c r="A33" s="157"/>
      <c r="B33" s="167"/>
      <c r="C33" s="167"/>
      <c r="D33" s="167"/>
      <c r="E33" s="167"/>
      <c r="F33" s="167"/>
      <c r="G33" s="167"/>
      <c r="H33" s="167"/>
      <c r="I33" s="157"/>
      <c r="J33" s="157"/>
    </row>
    <row r="34" spans="1:10" x14ac:dyDescent="0.25">
      <c r="A34" s="157"/>
      <c r="B34" s="167"/>
      <c r="C34" s="167"/>
      <c r="D34" s="167"/>
      <c r="E34" s="167"/>
      <c r="F34" s="167"/>
      <c r="G34" s="167"/>
      <c r="H34" s="167"/>
      <c r="I34" s="157"/>
      <c r="J34" s="157"/>
    </row>
    <row r="35" spans="1:10" s="172" customFormat="1" ht="13.8" x14ac:dyDescent="0.25">
      <c r="A35" s="170"/>
      <c r="B35" s="167"/>
      <c r="C35" s="167"/>
      <c r="D35" s="167"/>
      <c r="E35" s="167"/>
      <c r="F35" s="167"/>
      <c r="G35" s="167"/>
      <c r="H35" s="167"/>
      <c r="I35" s="157"/>
      <c r="J35" s="157"/>
    </row>
    <row r="36" spans="1:10" s="172" customFormat="1" ht="11.4" x14ac:dyDescent="0.2">
      <c r="A36" s="171"/>
      <c r="B36" s="167"/>
      <c r="C36" s="167"/>
      <c r="D36" s="167"/>
      <c r="E36" s="167"/>
      <c r="F36" s="167"/>
      <c r="G36" s="167"/>
      <c r="H36" s="167"/>
      <c r="I36" s="171"/>
      <c r="J36" s="171"/>
    </row>
    <row r="37" spans="1:10" s="172" customFormat="1" ht="13.8" x14ac:dyDescent="0.25">
      <c r="A37" s="170" t="s">
        <v>1</v>
      </c>
      <c r="B37" s="167"/>
      <c r="C37" s="167"/>
      <c r="D37" s="167"/>
      <c r="E37" s="167"/>
      <c r="F37" s="167"/>
      <c r="G37" s="167"/>
      <c r="H37" s="167"/>
      <c r="I37" s="171"/>
      <c r="J37" s="171"/>
    </row>
    <row r="38" spans="1:10" s="172" customFormat="1" ht="11.4" x14ac:dyDescent="0.2">
      <c r="A38" s="171"/>
      <c r="B38" s="167"/>
      <c r="C38" s="167"/>
      <c r="D38" s="167"/>
      <c r="E38" s="167"/>
      <c r="F38" s="167"/>
      <c r="G38" s="167"/>
      <c r="H38" s="167"/>
      <c r="I38" s="171"/>
      <c r="J38" s="171"/>
    </row>
    <row r="39" spans="1:10" s="172" customFormat="1" ht="11.4" x14ac:dyDescent="0.2">
      <c r="A39" s="171"/>
      <c r="B39" s="167" t="s">
        <v>1</v>
      </c>
      <c r="C39" s="167"/>
      <c r="D39" s="167"/>
      <c r="E39" s="167"/>
      <c r="F39" s="167"/>
      <c r="G39" s="167"/>
      <c r="H39" s="167"/>
      <c r="I39" s="171"/>
      <c r="J39" s="171"/>
    </row>
    <row r="40" spans="1:10" s="172" customFormat="1" ht="13.8" x14ac:dyDescent="0.25">
      <c r="A40" s="169" t="s">
        <v>197</v>
      </c>
      <c r="B40" s="167"/>
      <c r="C40" s="167"/>
      <c r="D40" s="167"/>
      <c r="E40" s="167"/>
      <c r="F40" s="167"/>
      <c r="G40" s="167"/>
      <c r="H40" s="167"/>
      <c r="I40" s="171"/>
      <c r="J40" s="171"/>
    </row>
    <row r="41" spans="1:10" s="172" customFormat="1" ht="11.4" x14ac:dyDescent="0.2">
      <c r="A41" s="171"/>
      <c r="B41" s="167"/>
      <c r="C41" s="167"/>
      <c r="D41" s="167"/>
      <c r="E41" s="167"/>
      <c r="F41" s="167"/>
      <c r="G41" s="167"/>
      <c r="H41" s="167"/>
      <c r="I41" s="171"/>
      <c r="J41" s="171"/>
    </row>
    <row r="42" spans="1:10" s="172" customFormat="1" ht="11.4" x14ac:dyDescent="0.2">
      <c r="A42" s="171"/>
      <c r="B42" s="167"/>
      <c r="C42" s="167"/>
      <c r="D42" s="167"/>
      <c r="E42" s="167"/>
      <c r="F42" s="167"/>
      <c r="G42" s="167"/>
      <c r="H42" s="167"/>
      <c r="I42" s="171"/>
      <c r="J42" s="171"/>
    </row>
    <row r="43" spans="1:10" s="172" customFormat="1" ht="11.4" x14ac:dyDescent="0.2">
      <c r="A43" s="171"/>
      <c r="B43" s="167"/>
      <c r="C43" s="167"/>
      <c r="D43" s="167"/>
      <c r="E43" s="167"/>
      <c r="F43" s="167"/>
      <c r="G43" s="167"/>
      <c r="H43" s="167"/>
      <c r="I43" s="171"/>
      <c r="J43" s="171"/>
    </row>
    <row r="44" spans="1:10" s="172" customFormat="1" ht="11.4" x14ac:dyDescent="0.2">
      <c r="A44" s="171"/>
      <c r="B44" s="167"/>
      <c r="C44" s="167"/>
      <c r="D44" s="167"/>
      <c r="E44" s="167"/>
      <c r="F44" s="167"/>
      <c r="G44" s="167"/>
      <c r="H44" s="167"/>
      <c r="I44" s="171"/>
      <c r="J44" s="171"/>
    </row>
    <row r="45" spans="1:10" s="172" customFormat="1" ht="11.4" x14ac:dyDescent="0.2">
      <c r="A45" s="171"/>
      <c r="B45" s="167"/>
      <c r="C45" s="167"/>
      <c r="D45" s="167"/>
      <c r="E45" s="167"/>
      <c r="F45" s="167"/>
      <c r="G45" s="167"/>
      <c r="H45" s="167"/>
      <c r="I45" s="171"/>
      <c r="J45" s="171"/>
    </row>
    <row r="46" spans="1:10" s="172" customFormat="1" ht="11.4" x14ac:dyDescent="0.2">
      <c r="A46" s="171"/>
      <c r="B46" s="167"/>
      <c r="C46" s="167"/>
      <c r="D46" s="167"/>
      <c r="E46" s="167"/>
      <c r="F46" s="167"/>
      <c r="G46" s="167"/>
      <c r="H46" s="167"/>
      <c r="I46" s="171"/>
      <c r="J46" s="171"/>
    </row>
    <row r="47" spans="1:10" s="172" customFormat="1" ht="11.4" x14ac:dyDescent="0.2">
      <c r="A47" s="171"/>
      <c r="B47" s="167"/>
      <c r="C47" s="167"/>
      <c r="D47" s="167"/>
      <c r="E47" s="167"/>
      <c r="F47" s="167"/>
      <c r="G47" s="167"/>
      <c r="H47" s="167"/>
      <c r="I47" s="171"/>
      <c r="J47" s="171"/>
    </row>
    <row r="48" spans="1:10" s="172" customFormat="1" ht="11.4" x14ac:dyDescent="0.2">
      <c r="A48" s="171"/>
      <c r="B48" s="167"/>
      <c r="C48" s="167"/>
      <c r="D48" s="167"/>
      <c r="E48" s="167"/>
      <c r="F48" s="167"/>
      <c r="G48" s="167"/>
      <c r="H48" s="167"/>
      <c r="I48" s="171"/>
      <c r="J48" s="171"/>
    </row>
    <row r="49" spans="1:10" s="172" customFormat="1" ht="11.4" x14ac:dyDescent="0.2">
      <c r="A49" s="171"/>
      <c r="B49" s="167"/>
      <c r="C49" s="167"/>
      <c r="D49" s="167"/>
      <c r="E49" s="167"/>
      <c r="F49" s="167"/>
      <c r="G49" s="167"/>
      <c r="H49" s="167"/>
      <c r="I49" s="171"/>
      <c r="J49" s="171"/>
    </row>
    <row r="50" spans="1:10" s="172" customFormat="1" ht="11.4" x14ac:dyDescent="0.2">
      <c r="A50" s="171"/>
      <c r="B50" s="167"/>
      <c r="C50" s="167"/>
      <c r="D50" s="167"/>
      <c r="E50" s="167"/>
      <c r="F50" s="167"/>
      <c r="G50" s="167"/>
      <c r="H50" s="167"/>
      <c r="I50" s="171"/>
      <c r="J50" s="171"/>
    </row>
    <row r="51" spans="1:10" s="172" customFormat="1" ht="13.8" x14ac:dyDescent="0.25">
      <c r="A51" s="169" t="s">
        <v>196</v>
      </c>
      <c r="B51" s="167"/>
      <c r="C51" s="167"/>
      <c r="D51" s="167"/>
      <c r="E51" s="167"/>
      <c r="F51" s="167"/>
      <c r="G51" s="167"/>
      <c r="H51" s="167"/>
      <c r="I51" s="171"/>
      <c r="J51" s="171"/>
    </row>
    <row r="52" spans="1:10" s="172" customFormat="1" ht="11.4" x14ac:dyDescent="0.2">
      <c r="A52" s="171"/>
      <c r="B52" s="167"/>
      <c r="C52" s="167"/>
      <c r="D52" s="167"/>
      <c r="E52" s="167"/>
      <c r="F52" s="167"/>
      <c r="G52" s="167"/>
      <c r="H52" s="167"/>
      <c r="I52" s="171"/>
      <c r="J52" s="171"/>
    </row>
    <row r="53" spans="1:10" s="172" customFormat="1" ht="11.4" x14ac:dyDescent="0.2">
      <c r="A53" s="171"/>
      <c r="B53" s="167"/>
      <c r="C53" s="167"/>
      <c r="D53" s="167"/>
      <c r="E53" s="167"/>
      <c r="F53" s="167"/>
      <c r="G53" s="167"/>
      <c r="H53" s="167"/>
      <c r="I53" s="171"/>
      <c r="J53" s="171"/>
    </row>
    <row r="54" spans="1:10" s="172" customFormat="1" ht="11.4" x14ac:dyDescent="0.2">
      <c r="A54" s="171" t="s">
        <v>192</v>
      </c>
      <c r="B54" s="167"/>
      <c r="C54" s="167"/>
      <c r="D54" s="167"/>
      <c r="E54" s="167"/>
      <c r="F54" s="167"/>
      <c r="G54" s="167"/>
      <c r="H54" s="167"/>
      <c r="I54" s="171"/>
      <c r="J54" s="171"/>
    </row>
    <row r="55" spans="1:10" s="172" customFormat="1" ht="11.4" x14ac:dyDescent="0.2">
      <c r="A55" s="171"/>
      <c r="B55" s="167"/>
      <c r="C55" s="167"/>
      <c r="D55" s="167"/>
      <c r="E55" s="167"/>
      <c r="F55" s="167"/>
      <c r="G55" s="167"/>
      <c r="H55" s="167"/>
      <c r="I55" s="171"/>
      <c r="J55" s="171"/>
    </row>
    <row r="56" spans="1:10" s="172" customFormat="1" ht="11.4" x14ac:dyDescent="0.2">
      <c r="A56" s="171"/>
      <c r="B56" s="167"/>
      <c r="C56" s="167"/>
      <c r="D56" s="167"/>
      <c r="E56" s="167"/>
      <c r="F56" s="167"/>
      <c r="G56" s="167"/>
      <c r="H56" s="167"/>
      <c r="I56" s="171"/>
      <c r="J56" s="171"/>
    </row>
    <row r="57" spans="1:10" s="172" customFormat="1" ht="11.4" x14ac:dyDescent="0.2">
      <c r="A57" s="171"/>
      <c r="B57" s="167"/>
      <c r="C57" s="167"/>
      <c r="D57" s="167"/>
      <c r="E57" s="167"/>
      <c r="F57" s="167"/>
      <c r="G57" s="167"/>
      <c r="H57" s="167"/>
      <c r="I57" s="171"/>
      <c r="J57" s="171"/>
    </row>
    <row r="58" spans="1:10" s="172" customFormat="1" ht="11.4" x14ac:dyDescent="0.2">
      <c r="A58" s="171"/>
      <c r="B58" s="167"/>
      <c r="C58" s="167"/>
      <c r="D58" s="167"/>
      <c r="E58" s="167"/>
      <c r="F58" s="167"/>
      <c r="G58" s="167"/>
      <c r="H58" s="167"/>
      <c r="I58" s="171"/>
      <c r="J58" s="171"/>
    </row>
    <row r="59" spans="1:10" s="172" customFormat="1" ht="11.4" x14ac:dyDescent="0.2">
      <c r="A59" s="171"/>
      <c r="B59" s="167"/>
      <c r="C59" s="167"/>
      <c r="D59" s="167"/>
      <c r="E59" s="167"/>
      <c r="F59" s="167"/>
      <c r="G59" s="167"/>
      <c r="H59" s="167"/>
      <c r="I59" s="171"/>
      <c r="J59" s="171"/>
    </row>
    <row r="60" spans="1:10" s="172" customFormat="1" ht="11.4" x14ac:dyDescent="0.2">
      <c r="A60" s="171"/>
      <c r="B60" s="167"/>
      <c r="C60" s="167"/>
      <c r="D60" s="167"/>
      <c r="E60" s="167"/>
      <c r="F60" s="167"/>
      <c r="G60" s="167"/>
      <c r="H60" s="167"/>
      <c r="I60" s="171"/>
      <c r="J60" s="171"/>
    </row>
    <row r="61" spans="1:10" s="172" customFormat="1" ht="11.4" x14ac:dyDescent="0.2">
      <c r="A61" s="171"/>
      <c r="B61" s="167"/>
      <c r="C61" s="167"/>
      <c r="D61" s="167"/>
      <c r="E61" s="167"/>
      <c r="F61" s="167"/>
      <c r="G61" s="167"/>
      <c r="H61" s="167"/>
      <c r="I61" s="171"/>
      <c r="J61" s="171"/>
    </row>
    <row r="62" spans="1:10" s="172" customFormat="1" ht="11.4" x14ac:dyDescent="0.2">
      <c r="A62" s="171"/>
      <c r="B62" s="167"/>
      <c r="C62" s="167"/>
      <c r="D62" s="167"/>
      <c r="E62" s="167"/>
      <c r="F62" s="167"/>
      <c r="G62" s="167"/>
      <c r="H62" s="167"/>
      <c r="I62" s="171"/>
      <c r="J62" s="171"/>
    </row>
    <row r="63" spans="1:10" s="172" customFormat="1" ht="13.8" x14ac:dyDescent="0.25">
      <c r="A63" s="173" t="s">
        <v>6</v>
      </c>
      <c r="B63" s="167" t="s">
        <v>1</v>
      </c>
      <c r="C63" s="167"/>
      <c r="D63" s="167"/>
      <c r="E63" s="174"/>
      <c r="F63" s="167"/>
      <c r="G63" s="167"/>
      <c r="H63" s="167"/>
      <c r="I63" s="171"/>
      <c r="J63" s="171"/>
    </row>
    <row r="64" spans="1:10" s="172" customFormat="1" ht="13.8" x14ac:dyDescent="0.25">
      <c r="A64" s="170"/>
      <c r="B64" s="167" t="s">
        <v>1</v>
      </c>
      <c r="C64" s="167"/>
      <c r="D64" s="167"/>
      <c r="E64" s="174"/>
      <c r="F64" s="167"/>
      <c r="G64" s="167"/>
      <c r="H64" s="167"/>
      <c r="I64" s="171"/>
      <c r="J64" s="171"/>
    </row>
    <row r="65" spans="1:10" s="172" customFormat="1" ht="13.8" x14ac:dyDescent="0.25">
      <c r="A65" s="170" t="s">
        <v>1</v>
      </c>
      <c r="B65" s="167" t="s">
        <v>1</v>
      </c>
      <c r="C65" s="175"/>
      <c r="D65" s="167"/>
      <c r="E65" s="167"/>
      <c r="F65" s="167"/>
      <c r="G65" s="167"/>
      <c r="H65" s="167"/>
      <c r="I65" s="171"/>
      <c r="J65" s="171"/>
    </row>
    <row r="66" spans="1:10" s="172" customFormat="1" ht="13.8" x14ac:dyDescent="0.25">
      <c r="A66" s="170"/>
      <c r="B66" s="167" t="s">
        <v>1</v>
      </c>
      <c r="C66" s="167"/>
      <c r="D66" s="167"/>
      <c r="E66" s="167"/>
      <c r="F66" s="167"/>
      <c r="G66" s="167"/>
      <c r="H66" s="167"/>
      <c r="I66" s="171"/>
      <c r="J66" s="171"/>
    </row>
    <row r="67" spans="1:10" s="172" customFormat="1" x14ac:dyDescent="0.25">
      <c r="A67" s="157"/>
      <c r="B67" s="167"/>
      <c r="C67" s="167"/>
      <c r="D67" s="167"/>
      <c r="E67" s="167"/>
      <c r="F67" s="167"/>
      <c r="G67" s="167"/>
      <c r="H67" s="167"/>
      <c r="I67" s="171"/>
      <c r="J67" s="171"/>
    </row>
    <row r="68" spans="1:10" s="172" customFormat="1" ht="11.4" x14ac:dyDescent="0.2">
      <c r="A68" s="171"/>
      <c r="B68" s="167"/>
      <c r="C68" s="167"/>
      <c r="D68" s="167"/>
      <c r="E68" s="167"/>
      <c r="F68" s="167"/>
      <c r="G68" s="167"/>
      <c r="H68" s="167"/>
      <c r="I68" s="171"/>
      <c r="J68" s="171"/>
    </row>
    <row r="69" spans="1:10" s="172" customFormat="1" ht="11.4" x14ac:dyDescent="0.2">
      <c r="A69" s="171"/>
      <c r="B69" s="167"/>
      <c r="C69" s="167"/>
      <c r="D69" s="167"/>
      <c r="E69" s="167"/>
      <c r="F69" s="167"/>
      <c r="G69" s="167"/>
      <c r="H69" s="167"/>
      <c r="I69" s="171"/>
      <c r="J69" s="171"/>
    </row>
    <row r="70" spans="1:10" s="172" customFormat="1" ht="13.8" x14ac:dyDescent="0.25">
      <c r="A70" s="169" t="s">
        <v>5</v>
      </c>
      <c r="B70" s="167" t="s">
        <v>1</v>
      </c>
      <c r="C70" s="167"/>
      <c r="D70" s="167"/>
      <c r="E70" s="167"/>
      <c r="F70" s="167"/>
      <c r="G70" s="167"/>
      <c r="H70" s="167"/>
      <c r="I70" s="171"/>
      <c r="J70" s="171"/>
    </row>
    <row r="71" spans="1:10" s="172" customFormat="1" ht="11.4" x14ac:dyDescent="0.2">
      <c r="A71" s="171"/>
      <c r="B71" s="167" t="s">
        <v>1</v>
      </c>
      <c r="C71" s="167"/>
      <c r="D71" s="167"/>
      <c r="E71" s="167"/>
      <c r="F71" s="167"/>
      <c r="G71" s="167"/>
      <c r="H71" s="167"/>
      <c r="I71" s="171"/>
      <c r="J71" s="171"/>
    </row>
    <row r="72" spans="1:10" s="172" customFormat="1" ht="11.4" x14ac:dyDescent="0.2">
      <c r="A72" s="171"/>
      <c r="B72" s="167" t="s">
        <v>1</v>
      </c>
      <c r="C72" s="167"/>
      <c r="D72" s="167"/>
      <c r="E72" s="167"/>
      <c r="F72" s="167"/>
      <c r="G72" s="167"/>
      <c r="H72" s="167"/>
      <c r="I72" s="171"/>
      <c r="J72" s="171"/>
    </row>
    <row r="73" spans="1:10" s="172" customFormat="1" ht="13.8" x14ac:dyDescent="0.25">
      <c r="A73" s="170"/>
      <c r="B73" s="167" t="s">
        <v>1</v>
      </c>
      <c r="C73" s="167"/>
      <c r="D73" s="167"/>
      <c r="E73" s="167"/>
      <c r="F73" s="167"/>
      <c r="G73" s="167"/>
      <c r="H73" s="167"/>
      <c r="I73" s="171"/>
      <c r="J73" s="171"/>
    </row>
    <row r="74" spans="1:10" s="172" customFormat="1" ht="11.4" x14ac:dyDescent="0.2">
      <c r="A74" s="171"/>
      <c r="B74" s="167"/>
      <c r="C74" s="167"/>
      <c r="D74" s="167" t="s">
        <v>1</v>
      </c>
      <c r="E74" s="167"/>
      <c r="F74" s="167"/>
      <c r="G74" s="167"/>
      <c r="H74" s="167"/>
      <c r="I74" s="171"/>
      <c r="J74" s="171"/>
    </row>
    <row r="75" spans="1:10" s="172" customFormat="1" ht="11.4" x14ac:dyDescent="0.2">
      <c r="A75" s="171"/>
      <c r="B75" s="167" t="s">
        <v>1</v>
      </c>
      <c r="C75" s="167"/>
      <c r="D75" s="167"/>
      <c r="E75" s="167"/>
      <c r="F75" s="167"/>
      <c r="G75" s="167"/>
      <c r="H75" s="167"/>
      <c r="I75" s="171"/>
      <c r="J75" s="171"/>
    </row>
    <row r="76" spans="1:10" s="172" customFormat="1" ht="11.4" x14ac:dyDescent="0.2">
      <c r="A76" s="171"/>
      <c r="B76" s="167" t="s">
        <v>1</v>
      </c>
      <c r="C76" s="167"/>
      <c r="D76" s="167"/>
      <c r="E76" s="167"/>
      <c r="F76" s="167"/>
      <c r="G76" s="167"/>
      <c r="H76" s="167"/>
      <c r="I76" s="171"/>
      <c r="J76" s="171"/>
    </row>
    <row r="77" spans="1:10" ht="13.8" x14ac:dyDescent="0.25">
      <c r="A77" s="170"/>
      <c r="B77" s="167" t="s">
        <v>1</v>
      </c>
      <c r="C77" s="167"/>
      <c r="D77" s="167"/>
      <c r="E77" s="167"/>
      <c r="F77" s="167"/>
      <c r="G77" s="167"/>
      <c r="H77" s="167"/>
      <c r="I77" s="171"/>
      <c r="J77" s="171"/>
    </row>
    <row r="78" spans="1:10" ht="13.5" customHeight="1" x14ac:dyDescent="0.25">
      <c r="A78" s="157"/>
      <c r="B78" s="167"/>
      <c r="C78" s="167"/>
      <c r="D78" s="167"/>
      <c r="E78" s="167"/>
      <c r="F78" s="167"/>
      <c r="G78" s="167"/>
      <c r="H78" s="167"/>
      <c r="I78" s="157"/>
      <c r="J78" s="157"/>
    </row>
    <row r="79" spans="1:10" ht="13.5" customHeight="1" x14ac:dyDescent="0.25">
      <c r="A79" s="169" t="s">
        <v>8</v>
      </c>
      <c r="B79" s="183"/>
      <c r="C79" s="183"/>
      <c r="D79" s="183"/>
      <c r="E79" s="183"/>
      <c r="F79" s="183"/>
      <c r="G79" s="183"/>
      <c r="H79" s="183"/>
      <c r="I79" s="157"/>
      <c r="J79" s="157"/>
    </row>
    <row r="80" spans="1:10" ht="13.5" customHeight="1" x14ac:dyDescent="0.25">
      <c r="A80" s="169"/>
      <c r="B80" s="176"/>
      <c r="C80" s="176"/>
      <c r="D80" s="176"/>
      <c r="E80" s="176"/>
      <c r="F80" s="176"/>
      <c r="G80" s="176"/>
      <c r="H80" s="176"/>
      <c r="I80" s="157"/>
      <c r="J80" s="157"/>
    </row>
    <row r="81" spans="1:10" ht="13.5" customHeight="1" x14ac:dyDescent="0.25">
      <c r="A81" s="169"/>
      <c r="B81" s="176"/>
      <c r="C81" s="176"/>
      <c r="D81" s="176"/>
      <c r="E81" s="176"/>
      <c r="F81" s="176"/>
      <c r="G81" s="176"/>
      <c r="H81" s="176"/>
      <c r="I81" s="157"/>
      <c r="J81" s="157"/>
    </row>
    <row r="82" spans="1:10" s="172" customFormat="1" ht="12.75" customHeight="1" x14ac:dyDescent="0.25">
      <c r="A82" s="157"/>
      <c r="B82" s="167"/>
      <c r="C82" s="167"/>
      <c r="D82" s="167"/>
      <c r="E82" s="167"/>
      <c r="F82" s="167"/>
      <c r="G82" s="167"/>
      <c r="H82" s="167"/>
      <c r="I82" s="157"/>
      <c r="J82" s="157"/>
    </row>
    <row r="83" spans="1:10" s="172" customFormat="1" ht="14.25" customHeight="1" x14ac:dyDescent="0.25">
      <c r="A83" s="168"/>
      <c r="B83" s="177"/>
      <c r="C83" s="175"/>
      <c r="D83" s="178"/>
      <c r="E83" s="179"/>
      <c r="F83" s="179"/>
      <c r="G83" s="179"/>
      <c r="H83" s="163"/>
      <c r="I83" s="171"/>
      <c r="J83" s="171"/>
    </row>
    <row r="84" spans="1:10" s="172" customFormat="1" ht="13.5" customHeight="1" x14ac:dyDescent="0.25">
      <c r="A84" s="157"/>
      <c r="B84" s="157"/>
      <c r="C84" s="157"/>
      <c r="D84" s="157"/>
      <c r="E84" s="157"/>
      <c r="F84" s="157"/>
      <c r="G84" s="157"/>
      <c r="H84" s="157"/>
      <c r="I84" s="171"/>
      <c r="J84" s="171"/>
    </row>
    <row r="85" spans="1:10" s="172" customFormat="1" ht="13.5" customHeight="1" x14ac:dyDescent="0.25">
      <c r="A85" s="158"/>
      <c r="B85" s="158"/>
      <c r="C85" s="158"/>
      <c r="D85" s="158"/>
      <c r="E85" s="158"/>
      <c r="F85" s="158"/>
      <c r="G85" s="158"/>
      <c r="H85" s="158"/>
    </row>
    <row r="86" spans="1:10" s="172" customFormat="1" x14ac:dyDescent="0.25">
      <c r="A86" s="158"/>
      <c r="B86" s="158"/>
      <c r="C86" s="158"/>
      <c r="D86" s="158"/>
      <c r="E86" s="158"/>
      <c r="F86" s="158"/>
      <c r="G86" s="158"/>
      <c r="H86" s="158"/>
    </row>
    <row r="87" spans="1:10" s="172" customFormat="1" x14ac:dyDescent="0.25">
      <c r="A87" s="158"/>
      <c r="B87" s="158"/>
      <c r="C87" s="158"/>
      <c r="D87" s="158"/>
      <c r="E87" s="158"/>
      <c r="F87" s="158"/>
      <c r="G87" s="158"/>
      <c r="H87" s="158"/>
    </row>
    <row r="88" spans="1:10" s="172" customFormat="1" x14ac:dyDescent="0.25">
      <c r="A88" s="158"/>
      <c r="B88" s="158"/>
      <c r="C88" s="158"/>
      <c r="D88" s="158"/>
      <c r="E88" s="158"/>
      <c r="F88" s="158"/>
      <c r="G88" s="158"/>
      <c r="H88" s="158"/>
    </row>
    <row r="89" spans="1:10" s="172" customFormat="1" x14ac:dyDescent="0.25">
      <c r="A89" s="158"/>
      <c r="B89" s="158"/>
      <c r="C89" s="158"/>
      <c r="D89" s="158"/>
      <c r="E89" s="158"/>
      <c r="F89" s="158"/>
      <c r="G89" s="158"/>
      <c r="H89" s="158"/>
    </row>
    <row r="90" spans="1:10" s="172" customFormat="1" x14ac:dyDescent="0.25">
      <c r="A90" s="158"/>
      <c r="B90" s="158"/>
      <c r="C90" s="158"/>
      <c r="D90" s="158"/>
      <c r="E90" s="158"/>
      <c r="F90" s="158"/>
      <c r="G90" s="158"/>
      <c r="H90" s="158"/>
    </row>
    <row r="91" spans="1:10" x14ac:dyDescent="0.25">
      <c r="I91" s="172"/>
      <c r="J91" s="172"/>
    </row>
  </sheetData>
  <sheetProtection password="CC3D" sheet="1" objects="1" scenarios="1" selectLockedCells="1"/>
  <mergeCells count="2">
    <mergeCell ref="B79:H79"/>
    <mergeCell ref="G3:H3"/>
  </mergeCells>
  <conditionalFormatting sqref="B5">
    <cfRule type="cellIs" dxfId="149" priority="49" operator="between">
      <formula>0.0001</formula>
      <formula>0.304</formula>
    </cfRule>
  </conditionalFormatting>
  <conditionalFormatting sqref="B6">
    <cfRule type="cellIs" dxfId="148" priority="47" operator="between">
      <formula>0.001</formula>
      <formula>0.999</formula>
    </cfRule>
  </conditionalFormatting>
  <conditionalFormatting sqref="C5">
    <cfRule type="cellIs" dxfId="147" priority="40" operator="between">
      <formula>0.0001</formula>
      <formula>0.304</formula>
    </cfRule>
  </conditionalFormatting>
  <conditionalFormatting sqref="C6">
    <cfRule type="cellIs" dxfId="146" priority="38" operator="between">
      <formula>0.001</formula>
      <formula>0.999</formula>
    </cfRule>
  </conditionalFormatting>
  <conditionalFormatting sqref="D5:F5">
    <cfRule type="cellIs" dxfId="145" priority="30" operator="between">
      <formula>0.0001</formula>
      <formula>0.304</formula>
    </cfRule>
  </conditionalFormatting>
  <conditionalFormatting sqref="D6:F6">
    <cfRule type="cellIs" dxfId="144" priority="28" operator="between">
      <formula>0.001</formula>
      <formula>0.999</formula>
    </cfRule>
  </conditionalFormatting>
  <conditionalFormatting sqref="B4">
    <cfRule type="cellIs" dxfId="143" priority="27" operator="between">
      <formula>0.01</formula>
      <formula>0.99</formula>
    </cfRule>
  </conditionalFormatting>
  <conditionalFormatting sqref="C4">
    <cfRule type="cellIs" dxfId="142" priority="26" operator="between">
      <formula>0.01</formula>
      <formula>0.99</formula>
    </cfRule>
  </conditionalFormatting>
  <conditionalFormatting sqref="D4:F4">
    <cfRule type="cellIs" dxfId="141" priority="25" operator="between">
      <formula>0.01</formula>
      <formula>0.99</formula>
    </cfRule>
  </conditionalFormatting>
  <conditionalFormatting sqref="B9:F9">
    <cfRule type="cellIs" dxfId="140" priority="24" operator="greaterThan">
      <formula>5</formula>
    </cfRule>
  </conditionalFormatting>
  <conditionalFormatting sqref="B15">
    <cfRule type="cellIs" dxfId="139" priority="20" operator="greaterThan">
      <formula>3999</formula>
    </cfRule>
  </conditionalFormatting>
  <conditionalFormatting sqref="B13">
    <cfRule type="cellIs" dxfId="138" priority="19" operator="greaterThan">
      <formula>3999</formula>
    </cfRule>
  </conditionalFormatting>
  <conditionalFormatting sqref="B19">
    <cfRule type="cellIs" dxfId="137" priority="18" operator="greaterThan">
      <formula>100</formula>
    </cfRule>
  </conditionalFormatting>
  <conditionalFormatting sqref="C15">
    <cfRule type="cellIs" dxfId="136" priority="17" operator="greaterThan">
      <formula>3999</formula>
    </cfRule>
  </conditionalFormatting>
  <conditionalFormatting sqref="C13">
    <cfRule type="cellIs" dxfId="135" priority="16" operator="greaterThan">
      <formula>3999</formula>
    </cfRule>
  </conditionalFormatting>
  <conditionalFormatting sqref="C19">
    <cfRule type="cellIs" dxfId="134" priority="15" operator="greaterThan">
      <formula>100</formula>
    </cfRule>
  </conditionalFormatting>
  <conditionalFormatting sqref="D15:F15">
    <cfRule type="cellIs" dxfId="133" priority="14" operator="greaterThan">
      <formula>3999</formula>
    </cfRule>
  </conditionalFormatting>
  <conditionalFormatting sqref="B14:F14">
    <cfRule type="cellIs" dxfId="132" priority="13" operator="greaterThan">
      <formula>13999</formula>
    </cfRule>
  </conditionalFormatting>
  <conditionalFormatting sqref="D13:F13">
    <cfRule type="cellIs" dxfId="131" priority="12" operator="greaterThan">
      <formula>3999</formula>
    </cfRule>
  </conditionalFormatting>
  <conditionalFormatting sqref="D19:F19">
    <cfRule type="cellIs" dxfId="130" priority="11" operator="greaterThan">
      <formula>100</formula>
    </cfRule>
  </conditionalFormatting>
  <conditionalFormatting sqref="B16:F16">
    <cfRule type="expression" dxfId="129" priority="9">
      <formula>ISBLANK(B16:F16)</formula>
    </cfRule>
    <cfRule type="cellIs" dxfId="128" priority="10" operator="lessThan">
      <formula>0.7</formula>
    </cfRule>
  </conditionalFormatting>
  <conditionalFormatting sqref="B17:F17">
    <cfRule type="expression" dxfId="127" priority="7">
      <formula>ISBLANK(B17:F17)</formula>
    </cfRule>
    <cfRule type="cellIs" dxfId="126" priority="8" operator="lessThan">
      <formula>0.028</formula>
    </cfRule>
  </conditionalFormatting>
  <conditionalFormatting sqref="B20:F20">
    <cfRule type="expression" dxfId="125" priority="5">
      <formula>ISBLANK(B20:F20)</formula>
    </cfRule>
    <cfRule type="cellIs" dxfId="124" priority="6" operator="lessThan">
      <formula>0.88</formula>
    </cfRule>
  </conditionalFormatting>
  <conditionalFormatting sqref="B18:F18">
    <cfRule type="expression" dxfId="123" priority="3">
      <formula>ISBLANK(B18:F18)</formula>
    </cfRule>
    <cfRule type="cellIs" dxfId="122" priority="4" operator="lessThan">
      <formula>0.35</formula>
    </cfRule>
  </conditionalFormatting>
  <conditionalFormatting sqref="B7:H7">
    <cfRule type="expression" dxfId="121" priority="1">
      <formula>ISBLANK(B7:F7)</formula>
    </cfRule>
    <cfRule type="cellIs" dxfId="120" priority="2" operator="lessThanOrEqual">
      <formula>0</formula>
    </cfRule>
  </conditionalFormatting>
  <dataValidations count="11">
    <dataValidation type="whole" allowBlank="1" showInputMessage="1" showErrorMessage="1" sqref="B13:F13">
      <formula1>0</formula1>
      <formula2>100000</formula2>
    </dataValidation>
    <dataValidation type="whole" allowBlank="1" showInputMessage="1" showErrorMessage="1" sqref="B14:F14">
      <formula1>0</formula1>
      <formula2>150000</formula2>
    </dataValidation>
    <dataValidation type="whole" allowBlank="1" showInputMessage="1" showErrorMessage="1" sqref="B15:F15">
      <formula1>0</formula1>
      <formula2>60000</formula2>
    </dataValidation>
    <dataValidation type="whole" allowBlank="1" showInputMessage="1" showErrorMessage="1" sqref="B9:F9">
      <formula1>0</formula1>
      <formula2>40</formula2>
    </dataValidation>
    <dataValidation type="whole" allowBlank="1" showInputMessage="1" showErrorMessage="1" sqref="B10:F10">
      <formula1>0</formula1>
      <formula2>400000</formula2>
    </dataValidation>
    <dataValidation type="whole" allowBlank="1" showInputMessage="1" showErrorMessage="1" sqref="B11:F12">
      <formula1>0</formula1>
      <formula2>300000</formula2>
    </dataValidation>
    <dataValidation type="whole" allowBlank="1" showInputMessage="1" showErrorMessage="1" sqref="B21:F21">
      <formula1>0</formula1>
      <formula2>200000</formula2>
    </dataValidation>
    <dataValidation type="whole" allowBlank="1" showInputMessage="1" showErrorMessage="1" sqref="B19:F19">
      <formula1>0</formula1>
      <formula2>400</formula2>
    </dataValidation>
    <dataValidation type="decimal" allowBlank="1" showInputMessage="1" showErrorMessage="1" sqref="B16:F18 B4:F4 B20:F20 B6:F6">
      <formula1>0</formula1>
      <formula2>2</formula2>
    </dataValidation>
    <dataValidation type="decimal" allowBlank="1" showInputMessage="1" showErrorMessage="1" sqref="B5:F5">
      <formula1>0</formula1>
      <formula2>1</formula2>
    </dataValidation>
    <dataValidation type="decimal" allowBlank="1" showInputMessage="1" showErrorMessage="1" sqref="B7:F7">
      <formula1>0</formula1>
      <formula2>200000</formula2>
    </dataValidation>
  </dataValidations>
  <pageMargins left="0.7" right="0.7" top="0.75" bottom="0.75" header="0.3" footer="0.3"/>
  <pageSetup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Master</vt:lpstr>
      <vt:lpstr>Jan.</vt:lpstr>
      <vt:lpstr>Feb.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Sheet1</vt:lpstr>
      <vt:lpstr>Storelist</vt:lpstr>
    </vt:vector>
  </TitlesOfParts>
  <Company>Transamerican Auto Parts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bpringle@4wheelparts.com</dc:creator>
  <cp:lastModifiedBy>Timothy Boone</cp:lastModifiedBy>
  <cp:lastPrinted>2015-12-30T17:07:19Z</cp:lastPrinted>
  <dcterms:created xsi:type="dcterms:W3CDTF">2000-03-21T17:26:34Z</dcterms:created>
  <dcterms:modified xsi:type="dcterms:W3CDTF">2016-01-08T16:56:08Z</dcterms:modified>
</cp:coreProperties>
</file>